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55" windowHeight="10095" firstSheet="12" activeTab="13"/>
  </bookViews>
  <sheets>
    <sheet name="封面" sheetId="1" r:id="rId1"/>
    <sheet name="目录" sheetId="2" r:id="rId2"/>
    <sheet name="1.全市公共预算收入表" sheetId="3" r:id="rId3"/>
    <sheet name="2.全市公共预算支出表" sheetId="4" r:id="rId4"/>
    <sheet name="3.全市公共预算收入明细表" sheetId="5" r:id="rId5"/>
    <sheet name="4.全市公共预算支出明细表" sheetId="6" r:id="rId6"/>
    <sheet name="5.市级公共预算收入表" sheetId="7" r:id="rId7"/>
    <sheet name="6.市级公共预算支出表" sheetId="8" r:id="rId8"/>
    <sheet name="7.市级公共预算收入明细表" sheetId="9" r:id="rId9"/>
    <sheet name="8.市级公共预算支出明细表" sheetId="10" r:id="rId10"/>
    <sheet name="9.市级公共预算支出（功能分类）" sheetId="11" r:id="rId11"/>
    <sheet name="10.市级公共预算基本支出（经济分类）" sheetId="12" r:id="rId12"/>
    <sheet name="11.一般公共预算税收返还和转移支付（分项目）" sheetId="13" r:id="rId13"/>
    <sheet name="12.一般公共预算税收返还和转移支付（分地区）" sheetId="14" r:id="rId14"/>
    <sheet name="13.转移支付执行情况说明表" sheetId="15" r:id="rId15"/>
    <sheet name="14.全市基金收入表" sheetId="16" r:id="rId16"/>
    <sheet name="15.全市基金支出表" sheetId="17" r:id="rId17"/>
    <sheet name="16.市级基金收支表" sheetId="18" r:id="rId18"/>
    <sheet name="17.市级基金收入表" sheetId="19" r:id="rId19"/>
    <sheet name="18.市级基金支出表" sheetId="20" r:id="rId20"/>
    <sheet name="19.市级基金转移支付表（分项目）" sheetId="21" r:id="rId21"/>
    <sheet name="20.市级基金转移支付表（分地区）" sheetId="22" r:id="rId22"/>
    <sheet name="21.全市国资预算收入表" sheetId="23" r:id="rId23"/>
    <sheet name="22.全市国资预算支出表" sheetId="24" r:id="rId24"/>
    <sheet name="23.市级国资预算收支表" sheetId="25" r:id="rId25"/>
    <sheet name="24.市级国资预算收入表" sheetId="26" r:id="rId26"/>
    <sheet name="25.市级国资预算支出表" sheetId="27" r:id="rId27"/>
    <sheet name="26.市级国资预算转移支付表" sheetId="28" r:id="rId28"/>
    <sheet name="27.全市社保基金收支表" sheetId="29" r:id="rId29"/>
    <sheet name="28.市级社保基金收支表" sheetId="30" r:id="rId30"/>
    <sheet name="29.市级社保基金收入表" sheetId="31" r:id="rId31"/>
    <sheet name="30.市级社保基金支出表" sheetId="32" r:id="rId32"/>
    <sheet name="31.地方债务情况说明" sheetId="33" r:id="rId33"/>
    <sheet name="32.一般债务限额余额" sheetId="34" r:id="rId34"/>
    <sheet name="33.专项债券限额余额" sheetId="35" r:id="rId35"/>
    <sheet name="34.债务限额和余额" sheetId="36" r:id="rId36"/>
    <sheet name="35.全市地方政府债券使用情况表" sheetId="37" r:id="rId37"/>
    <sheet name="36.市本级地方政府债券使用情况表" sheetId="38" r:id="rId38"/>
    <sheet name="37.全市2020年地方政府债务限额及余额决算情况表" sheetId="39" r:id="rId39"/>
    <sheet name="38.2020年地方政府债务发行及还本付息情况表" sheetId="40" r:id="rId40"/>
    <sheet name="39.市本级2020年地方政府债务限额及余额决算情况表" sheetId="41" r:id="rId41"/>
    <sheet name="40.2020年地方政府债务发行及还本付息情况表" sheetId="42" r:id="rId42"/>
    <sheet name="41.市级预算绩效工作情况" sheetId="43" r:id="rId43"/>
    <sheet name="42.部分专项资金绩效目标完成情况表" sheetId="44" r:id="rId44"/>
    <sheet name="43.部分专项资金绩效目标完成情况表" sheetId="45" r:id="rId45"/>
    <sheet name="44.部分专项资金绩效目标完成情况表" sheetId="46" r:id="rId46"/>
  </sheets>
  <definedNames>
    <definedName name="_xlnm.Print_Area" localSheetId="11">'10.市级公共预算基本支出（经济分类）'!$A$1:$C$70</definedName>
    <definedName name="_xlnm.Print_Area" localSheetId="12">'11.一般公共预算税收返还和转移支付（分项目）'!$A$1:$E$30</definedName>
    <definedName name="_xlnm.Print_Area" localSheetId="17">'16.市级基金收支表'!$A$1:$D$20</definedName>
    <definedName name="_xlnm.Print_Area" localSheetId="24">'23.市级国资预算收支表'!$A$1:$D$19</definedName>
    <definedName name="_xlnm.Print_Area" localSheetId="27">'26.市级国资预算转移支付表'!$A$1:$B$13</definedName>
    <definedName name="_xlnm.Print_Area" localSheetId="29">'28.市级社保基金收支表'!$A$1:$F$20</definedName>
    <definedName name="_xlnm.Print_Area" localSheetId="30">'29.市级社保基金收入表'!$A$1:$C$24</definedName>
    <definedName name="_xlnm.Print_Area" localSheetId="4">'3.全市公共预算收入明细表'!$A$1:$G$32</definedName>
    <definedName name="_xlnm.Print_Area" localSheetId="31">'30.市级社保基金支出表'!$A$1:$C$22</definedName>
    <definedName name="_xlnm.Print_Area" localSheetId="35">'34.债务限额和余额'!$A$1:$D$9</definedName>
    <definedName name="_xlnm.Print_Area" localSheetId="45">'44.部分专项资金绩效目标完成情况表'!$A$1:$I$35</definedName>
    <definedName name="_xlnm.Print_Area" localSheetId="8">'7.市级公共预算收入明细表'!$A$1:$G$25</definedName>
    <definedName name="_xlnm.Print_Area" localSheetId="9">'8.市级公共预算支出明细表'!$A$1:$G$23</definedName>
    <definedName name="_xlnm.Print_Titles" localSheetId="11">'10.市级公共预算基本支出（经济分类）'!$2:$5</definedName>
    <definedName name="_xlnm.Print_Titles" localSheetId="16">'15.全市基金支出表'!$2:$4</definedName>
    <definedName name="_xlnm.Print_Titles" localSheetId="19">'18.市级基金支出表'!$2:$4</definedName>
    <definedName name="_xlnm.Print_Titles" localSheetId="36">'35.全市地方政府债券使用情况表'!$4:$4</definedName>
    <definedName name="_xlnm.Print_Titles" localSheetId="37">'36.市本级地方政府债券使用情况表'!$4:$4</definedName>
    <definedName name="_xlnm.Print_Titles" localSheetId="5">'4.全市公共预算支出明细表'!$2:$4</definedName>
    <definedName name="_xlnm.Print_Titles" localSheetId="10">'9.市级公共预算支出（功能分类）'!$2:$4</definedName>
    <definedName name="_xlnm._FilterDatabase" localSheetId="5" hidden="1">'4.全市公共预算支出明细表'!$A$4:$D$1328</definedName>
    <definedName name="_xlnm._FilterDatabase" localSheetId="10" hidden="1">'9.市级公共预算支出（功能分类）'!$A$4:$D$1325</definedName>
  </definedNames>
  <calcPr fullCalcOnLoad="1"/>
</workbook>
</file>

<file path=xl/sharedStrings.xml><?xml version="1.0" encoding="utf-8"?>
<sst xmlns="http://schemas.openxmlformats.org/spreadsheetml/2006/main" count="5580" uniqueCount="3446">
  <si>
    <t>2020年决算公开附表</t>
  </si>
  <si>
    <t>目    录</t>
  </si>
  <si>
    <t>一、一般公共预算收支决算</t>
  </si>
  <si>
    <t>1.全市公共预算收入表</t>
  </si>
  <si>
    <t>2.全市公共预算支出表</t>
  </si>
  <si>
    <t>3.全市公共预算收入明细表</t>
  </si>
  <si>
    <t>4.全市公共预算支出明细表</t>
  </si>
  <si>
    <t>5.市级公共预算收入表</t>
  </si>
  <si>
    <t>6.市级公共预算支出表</t>
  </si>
  <si>
    <t>7.市级公共预算收入明细表</t>
  </si>
  <si>
    <t>8.市级公共预算支出明细表</t>
  </si>
  <si>
    <t>9.市级公共预算支出（功能分类）</t>
  </si>
  <si>
    <t>10.市级公共预算基本支出（经济分类）</t>
  </si>
  <si>
    <t>11.一般公共预算转移支付表（分项目）</t>
  </si>
  <si>
    <t>12.一般公共预算转移支付表（分地区）</t>
  </si>
  <si>
    <t>13.转移支付执行情况说明表</t>
  </si>
  <si>
    <t>二、政府性基金收支决算</t>
  </si>
  <si>
    <t>14.全市基金收入表</t>
  </si>
  <si>
    <t>15.全市基金支出表</t>
  </si>
  <si>
    <t>16.市级基金收支表</t>
  </si>
  <si>
    <t>17.市级基金收入表</t>
  </si>
  <si>
    <t>18.市级基金支出表</t>
  </si>
  <si>
    <t>19.市级基金转移支付表（分项目）</t>
  </si>
  <si>
    <t>20.市级基金转移支付表（分地区）</t>
  </si>
  <si>
    <t>三、国有资本经营收支决算</t>
  </si>
  <si>
    <t>21.全市国资预算收入表</t>
  </si>
  <si>
    <t>22.全市国资预算支出表</t>
  </si>
  <si>
    <t>23.市级国资预算收支表</t>
  </si>
  <si>
    <t>24.市级国资预算收入表</t>
  </si>
  <si>
    <t>25.市级国资预算支出表</t>
  </si>
  <si>
    <t>26.市级国资预算转移支付表</t>
  </si>
  <si>
    <t>四、社会保险基金收支决算</t>
  </si>
  <si>
    <t>27.全市社保基金收支表</t>
  </si>
  <si>
    <t>28.市级社保基金收支表</t>
  </si>
  <si>
    <t>29.市级社保基金收入表</t>
  </si>
  <si>
    <t>30.市级社保基金支出表</t>
  </si>
  <si>
    <t>五、地方政府债务情况</t>
  </si>
  <si>
    <t>31.地方债务情况说明</t>
  </si>
  <si>
    <t>32.一般债务限额余额</t>
  </si>
  <si>
    <t>33.专项债券限额余额</t>
  </si>
  <si>
    <t>34.债务限额和余额'!A1</t>
  </si>
  <si>
    <t>35.全市地方政府债券使用情况表'!A1</t>
  </si>
  <si>
    <t>36.市本级地方政府债券使用情况表'!A1</t>
  </si>
  <si>
    <t>37.全市2020年地方政府债务限额及余额决算情况表'!A1</t>
  </si>
  <si>
    <t>38.2020年地方政府债务发行及还本付息情况表'!A1</t>
  </si>
  <si>
    <t>39.市本级2020年地方政府债务限额及余额决算情况表'!A1</t>
  </si>
  <si>
    <t>40.2020年地方政府债务发行及还本付息情况表'!A1</t>
  </si>
  <si>
    <t>六、绩效工作情况</t>
  </si>
  <si>
    <t>41.市级预算绩效工作情况'!A1</t>
  </si>
  <si>
    <t>42.部分专项资金绩效目标完成情况表'!A1</t>
  </si>
  <si>
    <t>43.部分专项资金绩效目标完成情况表'!A1</t>
  </si>
  <si>
    <t>44.部分专项资金绩效目标完成情况表'!A1</t>
  </si>
  <si>
    <t>表1</t>
  </si>
  <si>
    <t>2020年全市一般公共预算收入决算总表</t>
  </si>
  <si>
    <t>单位：亿元</t>
  </si>
  <si>
    <t>项目</t>
  </si>
  <si>
    <t>2020年决算数</t>
  </si>
  <si>
    <t>一、一般公共预算收入</t>
  </si>
  <si>
    <t>二、上级补助收入</t>
  </si>
  <si>
    <t xml:space="preserve">      返还性收入</t>
  </si>
  <si>
    <t xml:space="preserve">      一般性转移支付收入</t>
  </si>
  <si>
    <t xml:space="preserve">      专项转移支付收入</t>
  </si>
  <si>
    <t>三、上年结余</t>
  </si>
  <si>
    <t xml:space="preserve">四、调入资金   </t>
  </si>
  <si>
    <t>五、债务转贷收入</t>
  </si>
  <si>
    <t xml:space="preserve">      地方政府一般债务转贷收入</t>
  </si>
  <si>
    <t>六、调入预算稳定调节基金</t>
  </si>
  <si>
    <t>收  入  总  计</t>
  </si>
  <si>
    <t>表2</t>
  </si>
  <si>
    <t>2020年全市一般公共预算支出决算总表</t>
  </si>
  <si>
    <t>一、一般公共预算支出</t>
  </si>
  <si>
    <t>二、上解上级支出</t>
  </si>
  <si>
    <t xml:space="preserve">      体制上解支出</t>
  </si>
  <si>
    <t xml:space="preserve">      专项上解支出</t>
  </si>
  <si>
    <t>三、债务还本支出</t>
  </si>
  <si>
    <t xml:space="preserve">      地方政府一般债务还本支出</t>
  </si>
  <si>
    <t>四、补充预算稳定调节基金</t>
  </si>
  <si>
    <t>五、年终结余</t>
  </si>
  <si>
    <t xml:space="preserve">    减:结转下年的支出</t>
  </si>
  <si>
    <t xml:space="preserve">    净结余</t>
  </si>
  <si>
    <t>支  出  总  计</t>
  </si>
  <si>
    <t>表3</t>
  </si>
  <si>
    <r>
      <rPr>
        <sz val="20"/>
        <rFont val="Times New Roman"/>
        <family val="1"/>
      </rPr>
      <t>2020</t>
    </r>
    <r>
      <rPr>
        <sz val="20"/>
        <rFont val="方正小标宋_GBK"/>
        <family val="0"/>
      </rPr>
      <t>年全市一般公共预算收入决算明细表</t>
    </r>
  </si>
  <si>
    <t>预算科目</t>
  </si>
  <si>
    <r>
      <rPr>
        <sz val="10.5"/>
        <rFont val="黑体"/>
        <family val="3"/>
      </rPr>
      <t>2017</t>
    </r>
    <r>
      <rPr>
        <sz val="10.5"/>
        <rFont val="黑体"/>
        <family val="3"/>
      </rPr>
      <t>年
预算数</t>
    </r>
  </si>
  <si>
    <r>
      <rPr>
        <sz val="10.5"/>
        <rFont val="黑体"/>
        <family val="3"/>
      </rPr>
      <t>2019</t>
    </r>
    <r>
      <rPr>
        <sz val="12"/>
        <rFont val="黑体"/>
        <family val="3"/>
      </rPr>
      <t>年
决算数</t>
    </r>
  </si>
  <si>
    <r>
      <rPr>
        <sz val="10.5"/>
        <rFont val="黑体"/>
        <family val="3"/>
      </rPr>
      <t>2020</t>
    </r>
    <r>
      <rPr>
        <sz val="12"/>
        <rFont val="黑体"/>
        <family val="3"/>
      </rPr>
      <t>年预算数</t>
    </r>
  </si>
  <si>
    <r>
      <rPr>
        <sz val="10.5"/>
        <rFont val="黑体"/>
        <family val="3"/>
      </rPr>
      <t>2020</t>
    </r>
    <r>
      <rPr>
        <sz val="12"/>
        <rFont val="黑体"/>
        <family val="3"/>
      </rPr>
      <t>年
决算数</t>
    </r>
  </si>
  <si>
    <r>
      <rPr>
        <sz val="10.5"/>
        <rFont val="黑体"/>
        <family val="3"/>
      </rPr>
      <t>为预算的</t>
    </r>
    <r>
      <rPr>
        <sz val="10.5"/>
        <rFont val="黑体"/>
        <family val="3"/>
      </rPr>
      <t>%</t>
    </r>
  </si>
  <si>
    <t>决算比上年
增长%</t>
  </si>
  <si>
    <t>地方财政收入小计</t>
  </si>
  <si>
    <t>税收收入</t>
  </si>
  <si>
    <r>
      <rPr>
        <sz val="10.5"/>
        <rFont val="Times New Roman"/>
        <family val="1"/>
      </rPr>
      <t xml:space="preserve"> </t>
    </r>
    <r>
      <rPr>
        <sz val="10.5"/>
        <rFont val="方正仿宋_GBK"/>
        <family val="0"/>
      </rPr>
      <t>其中：增值税</t>
    </r>
  </si>
  <si>
    <t>企业所得税</t>
  </si>
  <si>
    <t>个人所得税</t>
  </si>
  <si>
    <t>资源税</t>
  </si>
  <si>
    <t>城市维护建设税</t>
  </si>
  <si>
    <t>房产税</t>
  </si>
  <si>
    <t>印花税</t>
  </si>
  <si>
    <t>城镇土地使用税</t>
  </si>
  <si>
    <t>土地增值税</t>
  </si>
  <si>
    <t>车船税</t>
  </si>
  <si>
    <t>耕地占用税</t>
  </si>
  <si>
    <t>契税</t>
  </si>
  <si>
    <t>烟叶税</t>
  </si>
  <si>
    <t>环境保护税(款)</t>
  </si>
  <si>
    <t>其他税收收入</t>
  </si>
  <si>
    <t>非税收入</t>
  </si>
  <si>
    <t xml:space="preserve"> 其中：专项收入</t>
  </si>
  <si>
    <r>
      <rPr>
        <sz val="10.5"/>
        <rFont val="Times New Roman"/>
        <family val="1"/>
      </rPr>
      <t xml:space="preserve">                </t>
    </r>
    <r>
      <rPr>
        <sz val="10.5"/>
        <rFont val="方正仿宋_GBK"/>
        <family val="0"/>
      </rPr>
      <t>教育费附加</t>
    </r>
  </si>
  <si>
    <t xml:space="preserve">    地方教育附加收入</t>
  </si>
  <si>
    <t xml:space="preserve">    残疾人就业保障金等其他专项收入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</si>
  <si>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</si>
  <si>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</si>
  <si>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</si>
  <si>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</si>
  <si>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</si>
  <si>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其他非税收入</t>
  </si>
  <si>
    <t>表4</t>
  </si>
  <si>
    <t>2020年全市一般公共预算支出决算明细表</t>
  </si>
  <si>
    <t>2019年
决算数</t>
  </si>
  <si>
    <t>2020年
决算数</t>
  </si>
  <si>
    <t>决算数为上年决算数的%</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</si>
  <si>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</si>
  <si>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</si>
  <si>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</si>
  <si>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</si>
  <si>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</si>
  <si>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</si>
  <si>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</si>
  <si>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</si>
  <si>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</si>
  <si>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</si>
  <si>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</si>
  <si>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</si>
  <si>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</si>
  <si>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</si>
  <si>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</si>
  <si>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</si>
  <si>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</si>
  <si>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</si>
  <si>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</si>
  <si>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</si>
  <si>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</si>
  <si>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</si>
  <si>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</si>
  <si>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</si>
  <si>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</si>
  <si>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</si>
  <si>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</si>
  <si>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</si>
  <si>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</si>
  <si>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</si>
  <si>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</si>
  <si>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</si>
  <si>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</si>
  <si>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</si>
  <si>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</si>
  <si>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</si>
  <si>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</si>
  <si>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</si>
  <si>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</si>
  <si>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</si>
  <si>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</si>
  <si>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</si>
  <si>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</si>
  <si>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</si>
  <si>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</si>
  <si>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</si>
  <si>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</si>
  <si>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</si>
  <si>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</si>
  <si>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</si>
  <si>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</si>
  <si>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</si>
  <si>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</si>
  <si>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</si>
  <si>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</si>
  <si>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</si>
  <si>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</si>
  <si>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</si>
  <si>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</si>
  <si>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</si>
  <si>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</si>
  <si>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</si>
  <si>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</si>
  <si>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</si>
  <si>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</si>
  <si>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</si>
  <si>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</si>
  <si>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</si>
  <si>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</si>
  <si>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</si>
  <si>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</si>
  <si>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</si>
  <si>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</si>
  <si>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</si>
  <si>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</si>
  <si>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</si>
  <si>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</si>
  <si>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</si>
  <si>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</si>
  <si>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</si>
  <si>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</si>
  <si>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</si>
  <si>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</si>
  <si>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</si>
  <si>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</si>
  <si>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</si>
  <si>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</si>
  <si>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</si>
  <si>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</si>
  <si>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</si>
  <si>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</si>
  <si>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</si>
  <si>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</si>
  <si>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</si>
  <si>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</si>
  <si>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</si>
  <si>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</si>
  <si>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</si>
  <si>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</si>
  <si>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</si>
  <si>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</si>
  <si>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</si>
  <si>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</si>
  <si>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</si>
  <si>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</si>
  <si>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</si>
  <si>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</si>
  <si>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</si>
  <si>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</si>
  <si>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</si>
  <si>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</si>
  <si>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</si>
  <si>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</si>
  <si>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</si>
  <si>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</si>
  <si>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</si>
  <si>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</si>
  <si>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</si>
  <si>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</si>
  <si>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</si>
  <si>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</si>
  <si>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</si>
  <si>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</si>
  <si>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</si>
  <si>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</si>
  <si>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</si>
  <si>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</si>
  <si>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市场监督管理专项（市场主体管理）</t>
  </si>
  <si>
    <t xml:space="preserve">    市场监管执法</t>
  </si>
  <si>
    <t xml:space="preserve">    消费者权益保护</t>
  </si>
  <si>
    <t xml:space="preserve">    价格监督检查</t>
  </si>
  <si>
    <t xml:space="preserve">    市场监督管理技术支持（质量基础）</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</si>
  <si>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</si>
  <si>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</si>
  <si>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</si>
  <si>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</si>
  <si>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</si>
  <si>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</si>
  <si>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</si>
  <si>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</si>
  <si>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</si>
  <si>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</si>
  <si>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</si>
  <si>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</si>
  <si>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</si>
  <si>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</si>
  <si>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</si>
  <si>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</si>
  <si>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</si>
  <si>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</si>
  <si>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</si>
  <si>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</si>
  <si>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</si>
  <si>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</si>
  <si>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</si>
  <si>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</si>
  <si>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</si>
  <si>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</si>
  <si>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</si>
  <si>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</si>
  <si>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</si>
  <si>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</si>
  <si>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</si>
  <si>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</si>
  <si>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</si>
  <si>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</si>
  <si>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</si>
  <si>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</si>
  <si>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</si>
  <si>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</si>
  <si>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</si>
  <si>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</si>
  <si>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</si>
  <si>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</si>
  <si>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</si>
  <si>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</si>
  <si>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</si>
  <si>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</si>
  <si>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</si>
  <si>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</si>
  <si>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</si>
  <si>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</si>
  <si>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</si>
  <si>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</si>
  <si>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</si>
  <si>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</si>
  <si>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</si>
  <si>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</si>
  <si>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</si>
  <si>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</si>
  <si>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</si>
  <si>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</si>
  <si>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</si>
  <si>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</si>
  <si>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</si>
  <si>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</si>
  <si>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</si>
  <si>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</si>
  <si>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</si>
  <si>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</si>
  <si>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</si>
  <si>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</si>
  <si>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</si>
  <si>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</si>
  <si>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</si>
  <si>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</si>
  <si>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</si>
  <si>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</si>
  <si>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</si>
  <si>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</si>
  <si>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</si>
  <si>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</si>
  <si>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</si>
  <si>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</si>
  <si>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</si>
  <si>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</si>
  <si>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</si>
  <si>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</si>
  <si>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</si>
  <si>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</si>
  <si>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</si>
  <si>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</si>
  <si>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</si>
  <si>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</si>
  <si>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</si>
  <si>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</si>
  <si>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</si>
  <si>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</si>
  <si>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</si>
  <si>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</si>
  <si>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</si>
  <si>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</si>
  <si>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</si>
  <si>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</si>
  <si>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</si>
  <si>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</si>
  <si>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</si>
  <si>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</si>
  <si>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</si>
  <si>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</si>
  <si>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</si>
  <si>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</si>
  <si>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</si>
  <si>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</si>
  <si>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</si>
  <si>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</si>
  <si>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</si>
  <si>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</si>
  <si>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</si>
  <si>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</si>
  <si>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</si>
  <si>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</si>
  <si>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</si>
  <si>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</si>
  <si>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</si>
  <si>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</si>
  <si>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</si>
  <si>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</si>
  <si>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</si>
  <si>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</si>
  <si>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</si>
  <si>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</si>
  <si>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</si>
  <si>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</si>
  <si>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</si>
  <si>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</si>
  <si>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</si>
  <si>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</si>
  <si>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</si>
  <si>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</si>
  <si>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</si>
  <si>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</si>
  <si>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</si>
  <si>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</si>
  <si>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</si>
  <si>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</si>
  <si>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</si>
  <si>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</si>
  <si>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</si>
  <si>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</si>
  <si>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</si>
  <si>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</si>
  <si>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</si>
  <si>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</si>
  <si>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</si>
  <si>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</si>
  <si>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</si>
  <si>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</si>
  <si>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</si>
  <si>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</si>
  <si>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</si>
  <si>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</si>
  <si>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</si>
  <si>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</si>
  <si>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</si>
  <si>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</si>
  <si>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</si>
  <si>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</si>
  <si>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</si>
  <si>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</si>
  <si>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</si>
  <si>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</si>
  <si>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</si>
  <si>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</si>
  <si>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</si>
  <si>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</si>
  <si>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</si>
  <si>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</si>
  <si>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</si>
  <si>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</si>
  <si>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</si>
  <si>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</si>
  <si>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</si>
  <si>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</si>
  <si>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</si>
  <si>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</si>
  <si>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</si>
  <si>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</si>
  <si>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</si>
  <si>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</si>
  <si>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</si>
  <si>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</si>
  <si>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</si>
  <si>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</si>
  <si>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</si>
  <si>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</si>
  <si>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</si>
  <si>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</si>
  <si>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</si>
  <si>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</si>
  <si>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</si>
  <si>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</si>
  <si>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</si>
  <si>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</si>
  <si>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</si>
  <si>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</si>
  <si>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</si>
  <si>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</si>
  <si>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</si>
  <si>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</si>
  <si>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</si>
  <si>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</si>
  <si>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</si>
  <si>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</si>
  <si>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</si>
  <si>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</si>
  <si>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</si>
  <si>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</si>
  <si>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</si>
  <si>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</si>
  <si>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</si>
  <si>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</si>
  <si>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</si>
  <si>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</si>
  <si>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</si>
  <si>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</si>
  <si>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</si>
  <si>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</si>
  <si>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</si>
  <si>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</si>
  <si>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</si>
  <si>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</si>
  <si>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</si>
  <si>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</si>
  <si>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</si>
  <si>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</si>
  <si>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</si>
  <si>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</si>
  <si>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</si>
  <si>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</si>
  <si>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</si>
  <si>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</si>
  <si>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</si>
  <si>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</si>
  <si>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</si>
  <si>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</si>
  <si>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</si>
  <si>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</si>
  <si>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</si>
  <si>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</si>
  <si>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</si>
  <si>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</si>
  <si>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</si>
  <si>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</si>
  <si>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</si>
  <si>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</si>
  <si>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</si>
  <si>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</si>
  <si>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</si>
  <si>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</si>
  <si>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</si>
  <si>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</si>
  <si>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</si>
  <si>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</si>
  <si>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</si>
  <si>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</si>
  <si>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</si>
  <si>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</si>
  <si>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</si>
  <si>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</si>
  <si>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</si>
  <si>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</si>
  <si>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</si>
  <si>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</si>
  <si>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</si>
  <si>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</si>
  <si>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</si>
  <si>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</si>
  <si>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</si>
  <si>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</si>
  <si>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</si>
  <si>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</si>
  <si>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</si>
  <si>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</si>
  <si>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</si>
  <si>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</si>
  <si>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</si>
  <si>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</si>
  <si>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</si>
  <si>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</si>
  <si>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</si>
  <si>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</si>
  <si>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</si>
  <si>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</si>
  <si>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</si>
  <si>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</si>
  <si>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</si>
  <si>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</si>
  <si>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</si>
  <si>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</si>
  <si>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</si>
  <si>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</si>
  <si>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</si>
  <si>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</si>
  <si>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</si>
  <si>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</si>
  <si>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</si>
  <si>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</si>
  <si>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</si>
  <si>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</si>
  <si>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</si>
  <si>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</si>
  <si>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</si>
  <si>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</si>
  <si>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</si>
  <si>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</si>
  <si>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</si>
  <si>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</si>
  <si>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</si>
  <si>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</si>
  <si>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</si>
  <si>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</si>
  <si>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</si>
  <si>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</si>
  <si>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</si>
  <si>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</si>
  <si>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</si>
  <si>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</si>
  <si>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</si>
  <si>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</si>
  <si>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</si>
  <si>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</si>
  <si>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</si>
  <si>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</si>
  <si>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</si>
  <si>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</si>
  <si>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</si>
  <si>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</si>
  <si>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</si>
  <si>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</si>
  <si>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</si>
  <si>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</si>
  <si>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</si>
  <si>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</si>
  <si>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</si>
  <si>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</si>
  <si>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</si>
  <si>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</si>
  <si>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</si>
  <si>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</si>
  <si>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</si>
  <si>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</si>
  <si>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</si>
  <si>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</si>
  <si>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</si>
  <si>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</si>
  <si>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</si>
  <si>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</si>
  <si>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</si>
  <si>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</si>
  <si>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</si>
  <si>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</si>
  <si>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</si>
  <si>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</si>
  <si>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</si>
  <si>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</si>
  <si>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</si>
  <si>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</si>
  <si>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</si>
  <si>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</si>
  <si>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</si>
  <si>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</si>
  <si>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</si>
  <si>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</si>
  <si>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</si>
  <si>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</si>
  <si>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</si>
  <si>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</si>
  <si>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</si>
  <si>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</si>
  <si>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</si>
  <si>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</si>
  <si>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</si>
  <si>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</si>
  <si>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</si>
  <si>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</si>
  <si>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</si>
  <si>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</si>
  <si>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</si>
  <si>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</si>
  <si>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</si>
  <si>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</si>
  <si>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</si>
  <si>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</si>
  <si>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</si>
  <si>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</si>
  <si>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</si>
  <si>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</si>
  <si>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</si>
  <si>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</si>
  <si>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</si>
  <si>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</si>
  <si>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</si>
  <si>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</si>
  <si>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</si>
  <si>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</si>
  <si>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</si>
  <si>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</si>
  <si>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</si>
  <si>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</si>
  <si>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</si>
  <si>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</si>
  <si>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</si>
  <si>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</si>
  <si>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</si>
  <si>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</si>
  <si>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</si>
  <si>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</si>
  <si>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</si>
  <si>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</si>
  <si>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</si>
  <si>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</si>
  <si>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</si>
  <si>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</si>
  <si>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</si>
  <si>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</si>
  <si>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</si>
  <si>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</si>
  <si>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</si>
  <si>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</si>
  <si>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</si>
  <si>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</si>
  <si>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</si>
  <si>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</si>
  <si>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</si>
  <si>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</si>
  <si>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</si>
  <si>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</si>
  <si>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</si>
  <si>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</si>
  <si>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</si>
  <si>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</si>
  <si>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</si>
  <si>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</si>
  <si>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</si>
  <si>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</si>
  <si>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</si>
  <si>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</si>
  <si>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</si>
  <si>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</si>
  <si>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</si>
  <si>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</si>
  <si>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</si>
  <si>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</si>
  <si>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</si>
  <si>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</si>
  <si>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</si>
  <si>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</si>
  <si>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</si>
  <si>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</si>
  <si>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</si>
  <si>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</si>
  <si>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</si>
  <si>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</si>
  <si>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</si>
  <si>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</si>
  <si>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</si>
  <si>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</si>
  <si>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</si>
  <si>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</si>
  <si>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</si>
  <si>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</si>
  <si>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</si>
  <si>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</si>
  <si>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</si>
  <si>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</si>
  <si>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</si>
  <si>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</si>
  <si>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</si>
  <si>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</si>
  <si>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</si>
  <si>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</si>
  <si>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</si>
  <si>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</si>
  <si>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</si>
  <si>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</si>
  <si>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</si>
  <si>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</si>
  <si>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</si>
  <si>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</si>
  <si>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</si>
  <si>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</si>
  <si>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</si>
  <si>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</si>
  <si>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</si>
  <si>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</si>
  <si>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</si>
  <si>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</si>
  <si>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</si>
  <si>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</si>
  <si>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</si>
  <si>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</si>
  <si>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</si>
  <si>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</si>
  <si>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</si>
  <si>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</si>
  <si>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</si>
  <si>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</si>
  <si>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</si>
  <si>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</si>
  <si>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</si>
  <si>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</si>
  <si>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</si>
  <si>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</si>
  <si>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</si>
  <si>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</si>
  <si>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</si>
  <si>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</si>
  <si>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</si>
  <si>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</si>
  <si>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</si>
  <si>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</si>
  <si>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</si>
  <si>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</si>
  <si>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</si>
  <si>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</si>
  <si>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</si>
  <si>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</si>
  <si>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</si>
  <si>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</si>
  <si>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</si>
  <si>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</si>
  <si>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</si>
  <si>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</si>
  <si>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</si>
  <si>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</si>
  <si>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</si>
  <si>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</si>
  <si>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</si>
  <si>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</si>
  <si>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</si>
  <si>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</si>
  <si>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</si>
  <si>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</si>
  <si>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</si>
  <si>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</si>
  <si>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</si>
  <si>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</si>
  <si>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</si>
  <si>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</si>
  <si>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</si>
  <si>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</si>
  <si>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</si>
  <si>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</si>
  <si>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</si>
  <si>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</si>
  <si>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</si>
  <si>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</si>
  <si>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</si>
  <si>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</si>
  <si>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</si>
  <si>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</si>
  <si>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</si>
  <si>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</si>
  <si>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</si>
  <si>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</si>
  <si>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</si>
  <si>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</si>
  <si>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</si>
  <si>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</si>
  <si>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</si>
  <si>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</si>
  <si>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</si>
  <si>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</si>
  <si>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</si>
  <si>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</si>
  <si>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</si>
  <si>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</si>
  <si>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</si>
  <si>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</si>
  <si>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</si>
  <si>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</si>
  <si>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</si>
  <si>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</si>
  <si>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</si>
  <si>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</si>
  <si>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</si>
  <si>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</si>
  <si>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</si>
  <si>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</si>
  <si>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</si>
  <si>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</si>
  <si>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</si>
  <si>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</si>
  <si>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</si>
  <si>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</si>
  <si>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</si>
  <si>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</si>
  <si>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</si>
  <si>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</si>
  <si>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</si>
  <si>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</si>
  <si>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</si>
  <si>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</si>
  <si>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</si>
  <si>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</si>
  <si>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</si>
  <si>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</si>
  <si>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</si>
  <si>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</si>
  <si>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</si>
  <si>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</si>
  <si>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</si>
  <si>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</si>
  <si>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</si>
  <si>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</si>
  <si>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</si>
  <si>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</si>
  <si>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</si>
  <si>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</si>
  <si>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</si>
  <si>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</si>
  <si>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</si>
  <si>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</si>
  <si>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</si>
  <si>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</si>
  <si>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</si>
  <si>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</si>
  <si>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</si>
  <si>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</si>
  <si>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</si>
  <si>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</si>
  <si>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</si>
  <si>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</si>
  <si>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</si>
  <si>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</si>
  <si>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</si>
  <si>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</si>
  <si>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</si>
  <si>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</si>
  <si>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</si>
  <si>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</si>
  <si>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</si>
  <si>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</si>
  <si>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</si>
  <si>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</si>
  <si>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</si>
  <si>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</si>
  <si>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</si>
  <si>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</si>
  <si>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</si>
  <si>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</si>
  <si>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</si>
  <si>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</si>
  <si>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</si>
  <si>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</si>
  <si>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</si>
  <si>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</si>
  <si>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</si>
  <si>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</si>
  <si>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</si>
  <si>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</si>
  <si>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</si>
  <si>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</si>
  <si>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</si>
  <si>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</si>
  <si>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</si>
  <si>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</si>
  <si>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</si>
  <si>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</si>
  <si>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</si>
  <si>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</si>
  <si>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</si>
  <si>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</si>
  <si>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</si>
  <si>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</si>
  <si>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</si>
  <si>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</si>
  <si>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</si>
  <si>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</si>
  <si>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</si>
  <si>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</si>
  <si>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</si>
  <si>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</si>
  <si>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</si>
  <si>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</si>
  <si>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</si>
  <si>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</si>
  <si>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</si>
  <si>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</si>
  <si>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</si>
  <si>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</si>
  <si>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</si>
  <si>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减免房租补贴</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</si>
  <si>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</si>
  <si>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</si>
  <si>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</si>
  <si>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</si>
  <si>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</si>
  <si>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</si>
  <si>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</si>
  <si>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</si>
  <si>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</si>
  <si>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</si>
  <si>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</si>
  <si>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</si>
  <si>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</si>
  <si>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</si>
  <si>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</si>
  <si>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</si>
  <si>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</si>
  <si>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</si>
  <si>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</si>
  <si>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</si>
  <si>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</si>
  <si>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</si>
  <si>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</si>
  <si>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</si>
  <si>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</si>
  <si>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</si>
  <si>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</si>
  <si>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</si>
  <si>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</si>
  <si>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</si>
  <si>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</si>
  <si>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</si>
  <si>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</si>
  <si>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</si>
  <si>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</si>
  <si>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</si>
  <si>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</si>
  <si>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</si>
  <si>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</si>
  <si>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</si>
  <si>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</si>
  <si>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</si>
  <si>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</si>
  <si>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</si>
  <si>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</si>
  <si>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</si>
  <si>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</si>
  <si>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</si>
  <si>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</si>
  <si>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</si>
  <si>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</si>
  <si>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</si>
  <si>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</si>
  <si>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</si>
  <si>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</si>
  <si>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</si>
  <si>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</si>
  <si>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</si>
  <si>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</si>
  <si>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</si>
  <si>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</si>
  <si>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</si>
  <si>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</si>
  <si>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</si>
  <si>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</si>
  <si>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地质勘查与矿产资源管理</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</si>
  <si>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</si>
  <si>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</si>
  <si>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</si>
  <si>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</si>
  <si>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</si>
  <si>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</si>
  <si>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</si>
  <si>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</si>
  <si>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</si>
  <si>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</si>
  <si>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</si>
  <si>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</si>
  <si>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</si>
  <si>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</si>
  <si>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</si>
  <si>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</si>
  <si>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</si>
  <si>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</si>
  <si>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</si>
  <si>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</si>
  <si>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</si>
  <si>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</si>
  <si>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</si>
  <si>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</si>
  <si>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</si>
  <si>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</si>
  <si>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</si>
  <si>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</si>
  <si>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</si>
  <si>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</si>
  <si>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</si>
  <si>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</si>
  <si>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</si>
  <si>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</si>
  <si>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</si>
  <si>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</si>
  <si>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</si>
  <si>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</si>
  <si>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</si>
  <si>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</si>
  <si>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</si>
  <si>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</si>
  <si>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</si>
  <si>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</si>
  <si>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</si>
  <si>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</si>
  <si>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</si>
  <si>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</si>
  <si>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</si>
  <si>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</si>
  <si>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</si>
  <si>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</si>
  <si>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</si>
  <si>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</si>
  <si>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</si>
  <si>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</si>
  <si>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</si>
  <si>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</si>
  <si>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</si>
  <si>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</si>
  <si>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</si>
  <si>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</si>
  <si>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</si>
  <si>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</si>
  <si>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</si>
  <si>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</si>
  <si>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</si>
  <si>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</si>
  <si>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</si>
  <si>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</si>
  <si>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</si>
  <si>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</si>
  <si>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</si>
  <si>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</si>
  <si>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</si>
  <si>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</si>
  <si>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</si>
  <si>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</si>
  <si>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</si>
  <si>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</si>
  <si>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</si>
  <si>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</si>
  <si>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</si>
  <si>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</si>
  <si>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</si>
  <si>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</si>
  <si>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</si>
  <si>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</si>
  <si>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</si>
  <si>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</si>
  <si>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</si>
  <si>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</si>
  <si>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</si>
  <si>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</si>
  <si>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</si>
  <si>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</si>
  <si>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</si>
  <si>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</si>
  <si>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</si>
  <si>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</si>
  <si>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</si>
  <si>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</si>
  <si>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</si>
  <si>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</si>
  <si>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</si>
  <si>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</si>
  <si>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</si>
  <si>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</si>
  <si>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</si>
  <si>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</si>
  <si>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</si>
  <si>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</si>
  <si>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</si>
  <si>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</si>
  <si>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</si>
  <si>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</si>
  <si>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</si>
  <si>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</si>
  <si>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</si>
  <si>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</si>
  <si>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</si>
  <si>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</si>
  <si>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</si>
  <si>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</si>
  <si>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</si>
  <si>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</si>
  <si>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</si>
  <si>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</si>
  <si>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</si>
  <si>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</si>
  <si>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</si>
  <si>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</si>
  <si>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表5</t>
  </si>
  <si>
    <t>2020年市级一般公共预算收入决算总表</t>
  </si>
  <si>
    <t>决算数</t>
  </si>
  <si>
    <t>三、下级上解收入</t>
  </si>
  <si>
    <t>四、上年结余</t>
  </si>
  <si>
    <t xml:space="preserve">五、调入资金   </t>
  </si>
  <si>
    <t>六、债务转贷收入</t>
  </si>
  <si>
    <t>七、动用预算稳定调节基金</t>
  </si>
  <si>
    <t>表6</t>
  </si>
  <si>
    <t>2020年市级一般公共预算支出决算总表</t>
  </si>
  <si>
    <t>二、补助下级支出</t>
  </si>
  <si>
    <t xml:space="preserve">      返还性支出</t>
  </si>
  <si>
    <t xml:space="preserve">      一般性转移支付支出</t>
  </si>
  <si>
    <t xml:space="preserve">      专项转移支付支出</t>
  </si>
  <si>
    <t>三、上解上级支出</t>
  </si>
  <si>
    <t>四、债务还本支出</t>
  </si>
  <si>
    <t>五、债务转贷支出</t>
  </si>
  <si>
    <t>六、补充预算稳定调节基金</t>
  </si>
  <si>
    <t>七、年终结余</t>
  </si>
  <si>
    <t>表7</t>
  </si>
  <si>
    <t>2020年市级一般公共预算收入决算表</t>
  </si>
  <si>
    <r>
      <rPr>
        <sz val="11"/>
        <rFont val="Times New Roman"/>
        <family val="1"/>
      </rPr>
      <t>2019</t>
    </r>
    <r>
      <rPr>
        <sz val="11"/>
        <rFont val="宋体"/>
        <family val="0"/>
      </rPr>
      <t>年</t>
    </r>
    <r>
      <rPr>
        <sz val="11"/>
        <rFont val="Times New Roman"/>
        <family val="1"/>
      </rPr>
      <t xml:space="preserve">
</t>
    </r>
    <r>
      <rPr>
        <sz val="11"/>
        <rFont val="宋体"/>
        <family val="0"/>
      </rPr>
      <t>决算数</t>
    </r>
  </si>
  <si>
    <r>
      <rPr>
        <sz val="11"/>
        <rFont val="Times New Roman"/>
        <family val="1"/>
      </rPr>
      <t>2020</t>
    </r>
    <r>
      <rPr>
        <sz val="11"/>
        <rFont val="宋体"/>
        <family val="0"/>
      </rPr>
      <t>年</t>
    </r>
    <r>
      <rPr>
        <sz val="11"/>
        <rFont val="Times New Roman"/>
        <family val="1"/>
      </rPr>
      <t xml:space="preserve">
</t>
    </r>
    <r>
      <rPr>
        <sz val="11"/>
        <rFont val="宋体"/>
        <family val="0"/>
      </rPr>
      <t>预算数</t>
    </r>
  </si>
  <si>
    <r>
      <rPr>
        <sz val="11"/>
        <rFont val="Times New Roman"/>
        <family val="1"/>
      </rPr>
      <t>2020</t>
    </r>
    <r>
      <rPr>
        <sz val="11"/>
        <rFont val="宋体"/>
        <family val="0"/>
      </rPr>
      <t>年调</t>
    </r>
    <r>
      <rPr>
        <sz val="11"/>
        <rFont val="Times New Roman"/>
        <family val="1"/>
      </rPr>
      <t xml:space="preserve">
</t>
    </r>
    <r>
      <rPr>
        <sz val="11"/>
        <rFont val="宋体"/>
        <family val="0"/>
      </rPr>
      <t>整预算数</t>
    </r>
  </si>
  <si>
    <r>
      <rPr>
        <sz val="11"/>
        <rFont val="Times New Roman"/>
        <family val="1"/>
      </rPr>
      <t>2020</t>
    </r>
    <r>
      <rPr>
        <sz val="11"/>
        <rFont val="宋体"/>
        <family val="0"/>
      </rPr>
      <t>年</t>
    </r>
    <r>
      <rPr>
        <sz val="11"/>
        <rFont val="Times New Roman"/>
        <family val="1"/>
      </rPr>
      <t xml:space="preserve">
</t>
    </r>
    <r>
      <rPr>
        <sz val="11"/>
        <rFont val="宋体"/>
        <family val="0"/>
      </rPr>
      <t>决算数</t>
    </r>
  </si>
  <si>
    <r>
      <rPr>
        <sz val="11"/>
        <rFont val="Times New Roman"/>
        <family val="1"/>
      </rPr>
      <t>为调整</t>
    </r>
    <r>
      <rPr>
        <sz val="11"/>
        <rFont val="Times New Roman"/>
        <family val="1"/>
      </rPr>
      <t xml:space="preserve">
</t>
    </r>
    <r>
      <rPr>
        <sz val="11"/>
        <rFont val="宋体"/>
        <family val="0"/>
      </rPr>
      <t>预算的</t>
    </r>
    <r>
      <rPr>
        <sz val="11"/>
        <rFont val="Times New Roman"/>
        <family val="1"/>
      </rPr>
      <t>%</t>
    </r>
  </si>
  <si>
    <r>
      <rPr>
        <sz val="11"/>
        <rFont val="Times New Roman"/>
        <family val="1"/>
      </rPr>
      <t>比上年</t>
    </r>
    <r>
      <rPr>
        <sz val="11"/>
        <rFont val="Times New Roman"/>
        <family val="1"/>
      </rPr>
      <t xml:space="preserve">
</t>
    </r>
    <r>
      <rPr>
        <sz val="11"/>
        <rFont val="宋体"/>
        <family val="0"/>
      </rPr>
      <t>增长</t>
    </r>
    <r>
      <rPr>
        <sz val="11"/>
        <rFont val="Times New Roman"/>
        <family val="1"/>
      </rPr>
      <t>%</t>
    </r>
  </si>
  <si>
    <r>
      <rPr>
        <sz val="11"/>
        <rFont val="Times New Roman"/>
        <family val="1"/>
      </rPr>
      <t xml:space="preserve"> </t>
    </r>
    <r>
      <rPr>
        <sz val="11"/>
        <rFont val="宋体"/>
        <family val="0"/>
      </rPr>
      <t>其中：增值税</t>
    </r>
  </si>
  <si>
    <r>
      <rPr>
        <sz val="11"/>
        <rFont val="Times New Roman"/>
        <family val="1"/>
      </rPr>
      <t xml:space="preserve"> </t>
    </r>
    <r>
      <rPr>
        <sz val="11"/>
        <rFont val="宋体"/>
        <family val="0"/>
      </rPr>
      <t>其中：教育费附加</t>
    </r>
  </si>
  <si>
    <t>地方教育附加收入</t>
  </si>
  <si>
    <t>其他专项收入</t>
  </si>
  <si>
    <t>行政事业性收费收入</t>
  </si>
  <si>
    <t>罚没收入</t>
  </si>
  <si>
    <t>国有资源有偿使用收入</t>
  </si>
  <si>
    <t>政府住房基金收入</t>
  </si>
  <si>
    <t>其他非税收入</t>
  </si>
  <si>
    <t>表8</t>
  </si>
  <si>
    <r>
      <rPr>
        <sz val="20"/>
        <rFont val="方正小标宋简体"/>
        <family val="0"/>
      </rPr>
      <t>2020</t>
    </r>
    <r>
      <rPr>
        <sz val="20"/>
        <rFont val="方正小标宋简体"/>
        <family val="0"/>
      </rPr>
      <t>年市级一般公共预算支出决算表</t>
    </r>
  </si>
  <si>
    <r>
      <rPr>
        <sz val="11"/>
        <rFont val="Times New Roman"/>
        <family val="1"/>
      </rPr>
      <t>2020</t>
    </r>
    <r>
      <rPr>
        <sz val="11"/>
        <rFont val="宋体"/>
        <family val="0"/>
      </rPr>
      <t>年调整数</t>
    </r>
  </si>
  <si>
    <t>一般公共预算支出小计</t>
  </si>
  <si>
    <r>
      <rPr>
        <sz val="11"/>
        <rFont val="Times New Roman"/>
        <family val="1"/>
      </rPr>
      <t xml:space="preserve"> </t>
    </r>
    <r>
      <rPr>
        <sz val="11"/>
        <rFont val="宋体"/>
        <family val="0"/>
      </rPr>
      <t>其中：一般公共服务支出</t>
    </r>
  </si>
  <si>
    <t>资源勘探工业信息等支出</t>
  </si>
  <si>
    <t>其他支出</t>
  </si>
  <si>
    <t>表9</t>
  </si>
  <si>
    <t>2020年市级一般公共预算支出决算功能分类表</t>
  </si>
  <si>
    <t>决算数为上年
决算数的%</t>
  </si>
  <si>
    <t xml:space="preserve">    发票管理及税务登记</t>
  </si>
  <si>
    <t xml:space="preserve">    巡视工作</t>
  </si>
  <si>
    <r>
      <rPr>
        <sz val="10"/>
        <rFont val="Times New Roman"/>
        <family val="1"/>
      </rPr>
      <t xml:space="preserve">  </t>
    </r>
    <r>
      <rPr>
        <sz val="10"/>
        <rFont val="宋体"/>
        <family val="0"/>
      </rPr>
      <t>知识产权事务</t>
    </r>
  </si>
  <si>
    <r>
      <rPr>
        <sz val="10"/>
        <rFont val="Times New Roman"/>
        <family val="1"/>
      </rPr>
      <t xml:space="preserve">    </t>
    </r>
    <r>
      <rPr>
        <sz val="10"/>
        <rFont val="宋体"/>
        <family val="0"/>
      </rPr>
      <t>行政运行</t>
    </r>
  </si>
  <si>
    <r>
      <rPr>
        <sz val="10"/>
        <rFont val="Times New Roman"/>
        <family val="1"/>
      </rPr>
      <t xml:space="preserve">    </t>
    </r>
    <r>
      <rPr>
        <sz val="10"/>
        <rFont val="宋体"/>
        <family val="0"/>
      </rPr>
      <t>一般行政管理事务</t>
    </r>
  </si>
  <si>
    <r>
      <rPr>
        <sz val="10"/>
        <rFont val="Times New Roman"/>
        <family val="1"/>
      </rPr>
      <t xml:space="preserve">    </t>
    </r>
    <r>
      <rPr>
        <sz val="10"/>
        <rFont val="宋体"/>
        <family val="0"/>
      </rPr>
      <t>机关服务</t>
    </r>
  </si>
  <si>
    <r>
      <rPr>
        <sz val="10"/>
        <rFont val="Times New Roman"/>
        <family val="1"/>
      </rPr>
      <t xml:space="preserve">    </t>
    </r>
    <r>
      <rPr>
        <sz val="10"/>
        <rFont val="宋体"/>
        <family val="0"/>
      </rPr>
      <t>专利审批</t>
    </r>
  </si>
  <si>
    <r>
      <rPr>
        <sz val="10"/>
        <rFont val="Times New Roman"/>
        <family val="1"/>
      </rPr>
      <t xml:space="preserve">    </t>
    </r>
    <r>
      <rPr>
        <sz val="10"/>
        <rFont val="宋体"/>
        <family val="0"/>
      </rPr>
      <t>国家知识产权战略</t>
    </r>
  </si>
  <si>
    <r>
      <rPr>
        <sz val="10"/>
        <rFont val="Times New Roman"/>
        <family val="1"/>
      </rPr>
      <t xml:space="preserve">    </t>
    </r>
    <r>
      <rPr>
        <sz val="10"/>
        <rFont val="宋体"/>
        <family val="0"/>
      </rPr>
      <t>专利试点和产业化推进</t>
    </r>
  </si>
  <si>
    <r>
      <rPr>
        <sz val="10"/>
        <rFont val="Times New Roman"/>
        <family val="1"/>
      </rPr>
      <t xml:space="preserve">    </t>
    </r>
    <r>
      <rPr>
        <sz val="10"/>
        <rFont val="宋体"/>
        <family val="0"/>
      </rPr>
      <t>国际组织专项活动</t>
    </r>
  </si>
  <si>
    <r>
      <rPr>
        <sz val="10"/>
        <rFont val="Times New Roman"/>
        <family val="1"/>
      </rPr>
      <t xml:space="preserve">    </t>
    </r>
    <r>
      <rPr>
        <sz val="10"/>
        <rFont val="宋体"/>
        <family val="0"/>
      </rPr>
      <t>知识产权宏观管理</t>
    </r>
  </si>
  <si>
    <r>
      <rPr>
        <sz val="10"/>
        <rFont val="Times New Roman"/>
        <family val="1"/>
      </rPr>
      <t xml:space="preserve">    </t>
    </r>
    <r>
      <rPr>
        <sz val="10"/>
        <rFont val="宋体"/>
        <family val="0"/>
      </rPr>
      <t>商标管理</t>
    </r>
  </si>
  <si>
    <r>
      <rPr>
        <sz val="10"/>
        <rFont val="Times New Roman"/>
        <family val="1"/>
      </rPr>
      <t xml:space="preserve">    </t>
    </r>
    <r>
      <rPr>
        <sz val="10"/>
        <rFont val="宋体"/>
        <family val="0"/>
      </rPr>
      <t>原产地地理标志管理</t>
    </r>
  </si>
  <si>
    <r>
      <rPr>
        <sz val="10"/>
        <rFont val="Times New Roman"/>
        <family val="1"/>
      </rPr>
      <t xml:space="preserve">    </t>
    </r>
    <r>
      <rPr>
        <sz val="10"/>
        <rFont val="宋体"/>
        <family val="0"/>
      </rPr>
      <t>事业运行</t>
    </r>
  </si>
  <si>
    <r>
      <rPr>
        <sz val="10"/>
        <rFont val="Times New Roman"/>
        <family val="1"/>
      </rPr>
      <t xml:space="preserve">    </t>
    </r>
    <r>
      <rPr>
        <sz val="10"/>
        <rFont val="宋体"/>
        <family val="0"/>
      </rPr>
      <t>其他知识产权事务支出</t>
    </r>
  </si>
  <si>
    <r>
      <rPr>
        <sz val="10"/>
        <rFont val="Times New Roman"/>
        <family val="1"/>
      </rPr>
      <t xml:space="preserve">  </t>
    </r>
    <r>
      <rPr>
        <sz val="10"/>
        <rFont val="宋体"/>
        <family val="0"/>
      </rPr>
      <t>民族事务</t>
    </r>
  </si>
  <si>
    <r>
      <rPr>
        <sz val="10"/>
        <rFont val="Times New Roman"/>
        <family val="1"/>
      </rPr>
      <t xml:space="preserve">    </t>
    </r>
    <r>
      <rPr>
        <sz val="10"/>
        <rFont val="宋体"/>
        <family val="0"/>
      </rPr>
      <t>民族工作专项</t>
    </r>
  </si>
  <si>
    <r>
      <rPr>
        <sz val="10"/>
        <rFont val="Times New Roman"/>
        <family val="1"/>
      </rPr>
      <t xml:space="preserve">    </t>
    </r>
    <r>
      <rPr>
        <sz val="10"/>
        <rFont val="宋体"/>
        <family val="0"/>
      </rPr>
      <t>其他民族事务支出</t>
    </r>
  </si>
  <si>
    <r>
      <rPr>
        <sz val="10"/>
        <rFont val="Times New Roman"/>
        <family val="1"/>
      </rPr>
      <t xml:space="preserve">  </t>
    </r>
    <r>
      <rPr>
        <sz val="10"/>
        <rFont val="宋体"/>
        <family val="0"/>
      </rPr>
      <t>港澳台事务</t>
    </r>
  </si>
  <si>
    <r>
      <rPr>
        <sz val="10"/>
        <rFont val="Times New Roman"/>
        <family val="1"/>
      </rPr>
      <t xml:space="preserve">    </t>
    </r>
    <r>
      <rPr>
        <sz val="10"/>
        <rFont val="宋体"/>
        <family val="0"/>
      </rPr>
      <t>港澳事务</t>
    </r>
  </si>
  <si>
    <r>
      <rPr>
        <sz val="10"/>
        <rFont val="Times New Roman"/>
        <family val="1"/>
      </rPr>
      <t xml:space="preserve">    </t>
    </r>
    <r>
      <rPr>
        <sz val="10"/>
        <rFont val="宋体"/>
        <family val="0"/>
      </rPr>
      <t>台湾事务</t>
    </r>
  </si>
  <si>
    <r>
      <rPr>
        <sz val="10"/>
        <rFont val="Times New Roman"/>
        <family val="1"/>
      </rPr>
      <t xml:space="preserve">    </t>
    </r>
    <r>
      <rPr>
        <sz val="10"/>
        <rFont val="宋体"/>
        <family val="0"/>
      </rPr>
      <t>其他港澳台事务支出</t>
    </r>
  </si>
  <si>
    <r>
      <rPr>
        <sz val="10"/>
        <rFont val="Times New Roman"/>
        <family val="1"/>
      </rPr>
      <t xml:space="preserve">  </t>
    </r>
    <r>
      <rPr>
        <sz val="10"/>
        <rFont val="宋体"/>
        <family val="0"/>
      </rPr>
      <t>档案事务</t>
    </r>
  </si>
  <si>
    <r>
      <rPr>
        <sz val="10"/>
        <rFont val="Times New Roman"/>
        <family val="1"/>
      </rPr>
      <t xml:space="preserve">    </t>
    </r>
    <r>
      <rPr>
        <sz val="10"/>
        <rFont val="宋体"/>
        <family val="0"/>
      </rPr>
      <t>档案馆</t>
    </r>
  </si>
  <si>
    <r>
      <rPr>
        <sz val="10"/>
        <rFont val="Times New Roman"/>
        <family val="1"/>
      </rPr>
      <t xml:space="preserve">    </t>
    </r>
    <r>
      <rPr>
        <sz val="10"/>
        <rFont val="宋体"/>
        <family val="0"/>
      </rPr>
      <t>其他档案事务支出</t>
    </r>
  </si>
  <si>
    <r>
      <rPr>
        <sz val="10"/>
        <rFont val="Times New Roman"/>
        <family val="1"/>
      </rPr>
      <t xml:space="preserve">  </t>
    </r>
    <r>
      <rPr>
        <sz val="10"/>
        <rFont val="宋体"/>
        <family val="0"/>
      </rPr>
      <t>民主党派及工商联事务</t>
    </r>
  </si>
  <si>
    <r>
      <rPr>
        <sz val="10"/>
        <rFont val="Times New Roman"/>
        <family val="1"/>
      </rPr>
      <t xml:space="preserve">    </t>
    </r>
    <r>
      <rPr>
        <sz val="10"/>
        <rFont val="宋体"/>
        <family val="0"/>
      </rPr>
      <t>参政议政</t>
    </r>
  </si>
  <si>
    <r>
      <rPr>
        <sz val="10"/>
        <rFont val="Times New Roman"/>
        <family val="1"/>
      </rPr>
      <t xml:space="preserve">    </t>
    </r>
    <r>
      <rPr>
        <sz val="10"/>
        <rFont val="宋体"/>
        <family val="0"/>
      </rPr>
      <t>其他民主党派及工商联事务支出</t>
    </r>
  </si>
  <si>
    <r>
      <rPr>
        <sz val="10"/>
        <rFont val="Times New Roman"/>
        <family val="1"/>
      </rPr>
      <t xml:space="preserve">  </t>
    </r>
    <r>
      <rPr>
        <sz val="10"/>
        <rFont val="宋体"/>
        <family val="0"/>
      </rPr>
      <t>群众团体事务</t>
    </r>
  </si>
  <si>
    <r>
      <rPr>
        <sz val="10"/>
        <rFont val="Times New Roman"/>
        <family val="1"/>
      </rPr>
      <t xml:space="preserve">    </t>
    </r>
    <r>
      <rPr>
        <sz val="10"/>
        <rFont val="宋体"/>
        <family val="0"/>
      </rPr>
      <t>工会事务</t>
    </r>
  </si>
  <si>
    <r>
      <rPr>
        <sz val="10"/>
        <rFont val="Times New Roman"/>
        <family val="1"/>
      </rPr>
      <t xml:space="preserve">    </t>
    </r>
    <r>
      <rPr>
        <sz val="10"/>
        <rFont val="宋体"/>
        <family val="0"/>
      </rPr>
      <t>其他群众团体事务支出</t>
    </r>
  </si>
  <si>
    <r>
      <rPr>
        <sz val="10"/>
        <rFont val="Times New Roman"/>
        <family val="1"/>
      </rPr>
      <t xml:space="preserve">  </t>
    </r>
    <r>
      <rPr>
        <sz val="10"/>
        <rFont val="宋体"/>
        <family val="0"/>
      </rPr>
      <t>党委办公厅</t>
    </r>
    <r>
      <rPr>
        <sz val="10"/>
        <rFont val="Times New Roman"/>
        <family val="1"/>
      </rPr>
      <t>(</t>
    </r>
    <r>
      <rPr>
        <sz val="10"/>
        <rFont val="宋体"/>
        <family val="0"/>
      </rPr>
      <t>室</t>
    </r>
    <r>
      <rPr>
        <sz val="10"/>
        <rFont val="Times New Roman"/>
        <family val="1"/>
      </rPr>
      <t>)</t>
    </r>
    <r>
      <rPr>
        <sz val="10"/>
        <rFont val="宋体"/>
        <family val="0"/>
      </rPr>
      <t>及相关机构事务</t>
    </r>
  </si>
  <si>
    <r>
      <rPr>
        <sz val="10"/>
        <rFont val="Times New Roman"/>
        <family val="1"/>
      </rPr>
      <t xml:space="preserve">    </t>
    </r>
    <r>
      <rPr>
        <sz val="10"/>
        <rFont val="宋体"/>
        <family val="0"/>
      </rPr>
      <t>专项业务</t>
    </r>
  </si>
  <si>
    <r>
      <rPr>
        <sz val="10"/>
        <rFont val="Times New Roman"/>
        <family val="1"/>
      </rPr>
      <t xml:space="preserve">    </t>
    </r>
    <r>
      <rPr>
        <sz val="10"/>
        <rFont val="宋体"/>
        <family val="0"/>
      </rPr>
      <t>其他党委办公厅</t>
    </r>
    <r>
      <rPr>
        <sz val="10"/>
        <rFont val="Times New Roman"/>
        <family val="1"/>
      </rPr>
      <t>(</t>
    </r>
    <r>
      <rPr>
        <sz val="10"/>
        <rFont val="宋体"/>
        <family val="0"/>
      </rPr>
      <t>室</t>
    </r>
    <r>
      <rPr>
        <sz val="10"/>
        <rFont val="Times New Roman"/>
        <family val="1"/>
      </rPr>
      <t>)</t>
    </r>
    <r>
      <rPr>
        <sz val="10"/>
        <rFont val="宋体"/>
        <family val="0"/>
      </rPr>
      <t>及相关机构事务支出</t>
    </r>
  </si>
  <si>
    <r>
      <rPr>
        <sz val="10"/>
        <rFont val="Times New Roman"/>
        <family val="1"/>
      </rPr>
      <t xml:space="preserve">  </t>
    </r>
    <r>
      <rPr>
        <sz val="10"/>
        <rFont val="宋体"/>
        <family val="0"/>
      </rPr>
      <t>组织事务</t>
    </r>
  </si>
  <si>
    <r>
      <rPr>
        <sz val="10"/>
        <rFont val="Times New Roman"/>
        <family val="1"/>
      </rPr>
      <t xml:space="preserve">    </t>
    </r>
    <r>
      <rPr>
        <sz val="10"/>
        <rFont val="宋体"/>
        <family val="0"/>
      </rPr>
      <t>公务员事务</t>
    </r>
  </si>
  <si>
    <r>
      <rPr>
        <sz val="10"/>
        <rFont val="Times New Roman"/>
        <family val="1"/>
      </rPr>
      <t xml:space="preserve">    </t>
    </r>
    <r>
      <rPr>
        <sz val="10"/>
        <rFont val="宋体"/>
        <family val="0"/>
      </rPr>
      <t>其他组织事务支出</t>
    </r>
  </si>
  <si>
    <r>
      <rPr>
        <sz val="10"/>
        <rFont val="Times New Roman"/>
        <family val="1"/>
      </rPr>
      <t xml:space="preserve">  </t>
    </r>
    <r>
      <rPr>
        <sz val="10"/>
        <rFont val="宋体"/>
        <family val="0"/>
      </rPr>
      <t>宣传事务</t>
    </r>
  </si>
  <si>
    <r>
      <rPr>
        <sz val="10"/>
        <rFont val="Times New Roman"/>
        <family val="1"/>
      </rPr>
      <t xml:space="preserve">    </t>
    </r>
    <r>
      <rPr>
        <sz val="10"/>
        <rFont val="宋体"/>
        <family val="0"/>
      </rPr>
      <t>其他宣传事务支出</t>
    </r>
  </si>
  <si>
    <r>
      <rPr>
        <sz val="10"/>
        <rFont val="Times New Roman"/>
        <family val="1"/>
      </rPr>
      <t xml:space="preserve">  </t>
    </r>
    <r>
      <rPr>
        <sz val="10"/>
        <rFont val="宋体"/>
        <family val="0"/>
      </rPr>
      <t>统战事务</t>
    </r>
  </si>
  <si>
    <r>
      <rPr>
        <sz val="10"/>
        <rFont val="Times New Roman"/>
        <family val="1"/>
      </rPr>
      <t xml:space="preserve">    </t>
    </r>
    <r>
      <rPr>
        <sz val="10"/>
        <rFont val="宋体"/>
        <family val="0"/>
      </rPr>
      <t>宗教事务</t>
    </r>
  </si>
  <si>
    <r>
      <rPr>
        <sz val="10"/>
        <rFont val="Times New Roman"/>
        <family val="1"/>
      </rPr>
      <t xml:space="preserve">    </t>
    </r>
    <r>
      <rPr>
        <sz val="10"/>
        <rFont val="宋体"/>
        <family val="0"/>
      </rPr>
      <t>华侨事务</t>
    </r>
  </si>
  <si>
    <r>
      <rPr>
        <sz val="10"/>
        <rFont val="Times New Roman"/>
        <family val="1"/>
      </rPr>
      <t xml:space="preserve">    </t>
    </r>
    <r>
      <rPr>
        <sz val="10"/>
        <rFont val="宋体"/>
        <family val="0"/>
      </rPr>
      <t>其他统战事务支出</t>
    </r>
  </si>
  <si>
    <r>
      <rPr>
        <sz val="10"/>
        <rFont val="Times New Roman"/>
        <family val="1"/>
      </rPr>
      <t xml:space="preserve">  </t>
    </r>
    <r>
      <rPr>
        <sz val="10"/>
        <rFont val="宋体"/>
        <family val="0"/>
      </rPr>
      <t>对外联络事务</t>
    </r>
  </si>
  <si>
    <r>
      <rPr>
        <sz val="10"/>
        <rFont val="Times New Roman"/>
        <family val="1"/>
      </rPr>
      <t xml:space="preserve">    </t>
    </r>
    <r>
      <rPr>
        <sz val="10"/>
        <rFont val="宋体"/>
        <family val="0"/>
      </rPr>
      <t>其他对外联络事务支出</t>
    </r>
  </si>
  <si>
    <r>
      <rPr>
        <sz val="10"/>
        <rFont val="Times New Roman"/>
        <family val="1"/>
      </rPr>
      <t xml:space="preserve">  </t>
    </r>
    <r>
      <rPr>
        <sz val="10"/>
        <rFont val="宋体"/>
        <family val="0"/>
      </rPr>
      <t>其他共产党事务支出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</si>
  <si>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其他共产党事务支出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</si>
  <si>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网信事务</t>
    </r>
  </si>
  <si>
    <r>
      <rPr>
        <sz val="10"/>
        <rFont val="Times New Roman"/>
        <family val="1"/>
      </rPr>
      <t xml:space="preserve">    </t>
    </r>
    <r>
      <rPr>
        <sz val="10"/>
        <rFont val="宋体"/>
        <family val="0"/>
      </rPr>
      <t>其他网信事务支出</t>
    </r>
  </si>
  <si>
    <r>
      <rPr>
        <sz val="10"/>
        <rFont val="Times New Roman"/>
        <family val="1"/>
      </rPr>
      <t xml:space="preserve">  </t>
    </r>
    <r>
      <rPr>
        <sz val="10"/>
        <rFont val="宋体"/>
        <family val="0"/>
      </rPr>
      <t>市场监督管理事务</t>
    </r>
  </si>
  <si>
    <t xml:space="preserve">    市场主体管理</t>
  </si>
  <si>
    <t xml:space="preserve">    市场秩序执法</t>
  </si>
  <si>
    <r>
      <rPr>
        <sz val="10"/>
        <rFont val="Times New Roman"/>
        <family val="1"/>
      </rPr>
      <t xml:space="preserve">    </t>
    </r>
    <r>
      <rPr>
        <sz val="10"/>
        <rFont val="宋体"/>
        <family val="0"/>
      </rPr>
      <t>信息化建设</t>
    </r>
  </si>
  <si>
    <t xml:space="preserve">    质量基础</t>
  </si>
  <si>
    <r>
      <rPr>
        <sz val="10"/>
        <rFont val="Times New Roman"/>
        <family val="1"/>
      </rPr>
      <t xml:space="preserve">    </t>
    </r>
    <r>
      <rPr>
        <sz val="10"/>
        <rFont val="宋体"/>
        <family val="0"/>
      </rPr>
      <t>药品事务</t>
    </r>
  </si>
  <si>
    <r>
      <rPr>
        <sz val="10"/>
        <rFont val="Times New Roman"/>
        <family val="1"/>
      </rPr>
      <t xml:space="preserve">    </t>
    </r>
    <r>
      <rPr>
        <sz val="10"/>
        <rFont val="宋体"/>
        <family val="0"/>
      </rPr>
      <t>医疗器械事务</t>
    </r>
  </si>
  <si>
    <r>
      <rPr>
        <sz val="10"/>
        <rFont val="Times New Roman"/>
        <family val="1"/>
      </rPr>
      <t xml:space="preserve">    </t>
    </r>
    <r>
      <rPr>
        <sz val="10"/>
        <rFont val="宋体"/>
        <family val="0"/>
      </rPr>
      <t>化妆品事务</t>
    </r>
  </si>
  <si>
    <t xml:space="preserve">    质量安全监管</t>
  </si>
  <si>
    <t xml:space="preserve">    食品安全监管</t>
  </si>
  <si>
    <r>
      <rPr>
        <sz val="10"/>
        <rFont val="Times New Roman"/>
        <family val="1"/>
      </rPr>
      <t xml:space="preserve">    </t>
    </r>
    <r>
      <rPr>
        <sz val="10"/>
        <rFont val="宋体"/>
        <family val="0"/>
      </rPr>
      <t>其他市场监督管理事务</t>
    </r>
  </si>
  <si>
    <r>
      <rPr>
        <sz val="10"/>
        <rFont val="Times New Roman"/>
        <family val="1"/>
      </rPr>
      <t xml:space="preserve">  </t>
    </r>
    <r>
      <rPr>
        <sz val="10"/>
        <rFont val="宋体"/>
        <family val="0"/>
      </rPr>
      <t>其他一般公共服务支出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</si>
  <si>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国家赔偿费用支出</t>
    </r>
  </si>
  <si>
    <r>
      <rPr>
        <sz val="10"/>
        <rFont val="Times New Roman"/>
        <family val="1"/>
      </rPr>
      <t xml:space="preserve">    </t>
    </r>
    <r>
      <rPr>
        <sz val="10"/>
        <rFont val="宋体"/>
        <family val="0"/>
      </rPr>
      <t>其他一般公共服务支出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</si>
  <si>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外交管理事务</t>
    </r>
  </si>
  <si>
    <r>
      <rPr>
        <sz val="10"/>
        <rFont val="Times New Roman"/>
        <family val="1"/>
      </rPr>
      <t xml:space="preserve">    </t>
    </r>
    <r>
      <rPr>
        <sz val="10"/>
        <rFont val="宋体"/>
        <family val="0"/>
      </rPr>
      <t>其他外交管理事务支出</t>
    </r>
  </si>
  <si>
    <r>
      <rPr>
        <sz val="10"/>
        <rFont val="Times New Roman"/>
        <family val="1"/>
      </rPr>
      <t xml:space="preserve">  </t>
    </r>
    <r>
      <rPr>
        <sz val="10"/>
        <rFont val="宋体"/>
        <family val="0"/>
      </rPr>
      <t>驻外机构</t>
    </r>
  </si>
  <si>
    <r>
      <rPr>
        <sz val="10"/>
        <rFont val="Times New Roman"/>
        <family val="1"/>
      </rPr>
      <t xml:space="preserve">    </t>
    </r>
    <r>
      <rPr>
        <sz val="10"/>
        <rFont val="宋体"/>
        <family val="0"/>
      </rPr>
      <t>驻外使领馆</t>
    </r>
    <r>
      <rPr>
        <sz val="10"/>
        <rFont val="Times New Roman"/>
        <family val="1"/>
      </rPr>
      <t>(</t>
    </r>
    <r>
      <rPr>
        <sz val="10"/>
        <rFont val="宋体"/>
        <family val="0"/>
      </rPr>
      <t>团、处</t>
    </r>
    <r>
      <rPr>
        <sz val="10"/>
        <rFont val="Times New Roman"/>
        <family val="1"/>
      </rPr>
      <t>)</t>
    </r>
  </si>
  <si>
    <r>
      <rPr>
        <sz val="10"/>
        <rFont val="Times New Roman"/>
        <family val="1"/>
      </rPr>
      <t xml:space="preserve">    </t>
    </r>
    <r>
      <rPr>
        <sz val="10"/>
        <rFont val="宋体"/>
        <family val="0"/>
      </rPr>
      <t>其他驻外机构支出</t>
    </r>
  </si>
  <si>
    <r>
      <rPr>
        <sz val="10"/>
        <rFont val="Times New Roman"/>
        <family val="1"/>
      </rPr>
      <t xml:space="preserve">  </t>
    </r>
    <r>
      <rPr>
        <sz val="10"/>
        <rFont val="宋体"/>
        <family val="0"/>
      </rPr>
      <t>对外援助</t>
    </r>
  </si>
  <si>
    <r>
      <rPr>
        <sz val="10"/>
        <rFont val="Times New Roman"/>
        <family val="1"/>
      </rPr>
      <t xml:space="preserve">    </t>
    </r>
    <r>
      <rPr>
        <sz val="10"/>
        <rFont val="宋体"/>
        <family val="0"/>
      </rPr>
      <t>援外优惠贷款贴息</t>
    </r>
  </si>
  <si>
    <r>
      <rPr>
        <sz val="10"/>
        <rFont val="Times New Roman"/>
        <family val="1"/>
      </rPr>
      <t xml:space="preserve">    </t>
    </r>
    <r>
      <rPr>
        <sz val="10"/>
        <rFont val="宋体"/>
        <family val="0"/>
      </rPr>
      <t>对外援助</t>
    </r>
  </si>
  <si>
    <r>
      <rPr>
        <sz val="10"/>
        <rFont val="Times New Roman"/>
        <family val="1"/>
      </rPr>
      <t xml:space="preserve">  </t>
    </r>
    <r>
      <rPr>
        <sz val="10"/>
        <rFont val="宋体"/>
        <family val="0"/>
      </rPr>
      <t>国际组织</t>
    </r>
  </si>
  <si>
    <r>
      <rPr>
        <sz val="10"/>
        <rFont val="Times New Roman"/>
        <family val="1"/>
      </rPr>
      <t xml:space="preserve">    </t>
    </r>
    <r>
      <rPr>
        <sz val="10"/>
        <rFont val="宋体"/>
        <family val="0"/>
      </rPr>
      <t>国际组织会费</t>
    </r>
  </si>
  <si>
    <r>
      <rPr>
        <sz val="10"/>
        <rFont val="Times New Roman"/>
        <family val="1"/>
      </rPr>
      <t xml:space="preserve">    </t>
    </r>
    <r>
      <rPr>
        <sz val="10"/>
        <rFont val="宋体"/>
        <family val="0"/>
      </rPr>
      <t>国际组织捐赠</t>
    </r>
  </si>
  <si>
    <r>
      <rPr>
        <sz val="10"/>
        <rFont val="Times New Roman"/>
        <family val="1"/>
      </rPr>
      <t xml:space="preserve">    </t>
    </r>
    <r>
      <rPr>
        <sz val="10"/>
        <rFont val="宋体"/>
        <family val="0"/>
      </rPr>
      <t>维和摊款</t>
    </r>
  </si>
  <si>
    <r>
      <rPr>
        <sz val="10"/>
        <rFont val="Times New Roman"/>
        <family val="1"/>
      </rPr>
      <t xml:space="preserve">    </t>
    </r>
    <r>
      <rPr>
        <sz val="10"/>
        <rFont val="宋体"/>
        <family val="0"/>
      </rPr>
      <t>国际组织股金及基金</t>
    </r>
  </si>
  <si>
    <r>
      <rPr>
        <sz val="10"/>
        <rFont val="Times New Roman"/>
        <family val="1"/>
      </rPr>
      <t xml:space="preserve">    </t>
    </r>
    <r>
      <rPr>
        <sz val="10"/>
        <rFont val="宋体"/>
        <family val="0"/>
      </rPr>
      <t>其他国际组织支出</t>
    </r>
  </si>
  <si>
    <r>
      <rPr>
        <sz val="10"/>
        <rFont val="Times New Roman"/>
        <family val="1"/>
      </rPr>
      <t xml:space="preserve">  </t>
    </r>
    <r>
      <rPr>
        <sz val="10"/>
        <rFont val="宋体"/>
        <family val="0"/>
      </rPr>
      <t>对外合作与交流</t>
    </r>
  </si>
  <si>
    <r>
      <rPr>
        <sz val="10"/>
        <rFont val="Times New Roman"/>
        <family val="1"/>
      </rPr>
      <t xml:space="preserve">    </t>
    </r>
    <r>
      <rPr>
        <sz val="10"/>
        <rFont val="宋体"/>
        <family val="0"/>
      </rPr>
      <t>在华国际会议</t>
    </r>
  </si>
  <si>
    <r>
      <rPr>
        <sz val="10"/>
        <rFont val="Times New Roman"/>
        <family val="1"/>
      </rPr>
      <t xml:space="preserve">    </t>
    </r>
    <r>
      <rPr>
        <sz val="10"/>
        <rFont val="宋体"/>
        <family val="0"/>
      </rPr>
      <t>国际交流活动</t>
    </r>
  </si>
  <si>
    <r>
      <rPr>
        <sz val="10"/>
        <rFont val="Times New Roman"/>
        <family val="1"/>
      </rPr>
      <t xml:space="preserve">    </t>
    </r>
    <r>
      <rPr>
        <sz val="10"/>
        <rFont val="宋体"/>
        <family val="0"/>
      </rPr>
      <t>其他对外合作与交流支出</t>
    </r>
  </si>
  <si>
    <r>
      <rPr>
        <sz val="10"/>
        <rFont val="Times New Roman"/>
        <family val="1"/>
      </rPr>
      <t xml:space="preserve">  </t>
    </r>
    <r>
      <rPr>
        <sz val="10"/>
        <rFont val="宋体"/>
        <family val="0"/>
      </rPr>
      <t>对外宣传</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</si>
  <si>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对外宣传</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</si>
  <si>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边界勘界联检</t>
    </r>
  </si>
  <si>
    <r>
      <rPr>
        <sz val="10"/>
        <rFont val="Times New Roman"/>
        <family val="1"/>
      </rPr>
      <t xml:space="preserve">    </t>
    </r>
    <r>
      <rPr>
        <sz val="10"/>
        <rFont val="宋体"/>
        <family val="0"/>
      </rPr>
      <t>边界勘界</t>
    </r>
  </si>
  <si>
    <r>
      <rPr>
        <sz val="10"/>
        <rFont val="Times New Roman"/>
        <family val="1"/>
      </rPr>
      <t xml:space="preserve">    </t>
    </r>
    <r>
      <rPr>
        <sz val="10"/>
        <rFont val="宋体"/>
        <family val="0"/>
      </rPr>
      <t>边界联检</t>
    </r>
  </si>
  <si>
    <r>
      <rPr>
        <sz val="10"/>
        <rFont val="Times New Roman"/>
        <family val="1"/>
      </rPr>
      <t xml:space="preserve">    </t>
    </r>
    <r>
      <rPr>
        <sz val="10"/>
        <rFont val="宋体"/>
        <family val="0"/>
      </rPr>
      <t>边界界桩维护</t>
    </r>
  </si>
  <si>
    <r>
      <rPr>
        <sz val="10"/>
        <rFont val="Times New Roman"/>
        <family val="1"/>
      </rPr>
      <t xml:space="preserve">    </t>
    </r>
    <r>
      <rPr>
        <sz val="10"/>
        <rFont val="宋体"/>
        <family val="0"/>
      </rPr>
      <t>其他支出</t>
    </r>
  </si>
  <si>
    <r>
      <rPr>
        <sz val="10"/>
        <rFont val="Times New Roman"/>
        <family val="1"/>
      </rPr>
      <t xml:space="preserve">  </t>
    </r>
    <r>
      <rPr>
        <sz val="10"/>
        <rFont val="宋体"/>
        <family val="0"/>
      </rPr>
      <t>国际发展合作</t>
    </r>
  </si>
  <si>
    <r>
      <rPr>
        <sz val="10"/>
        <rFont val="Times New Roman"/>
        <family val="1"/>
      </rPr>
      <t xml:space="preserve">    </t>
    </r>
    <r>
      <rPr>
        <sz val="10"/>
        <rFont val="宋体"/>
        <family val="0"/>
      </rPr>
      <t>其他国际发展合作支出</t>
    </r>
  </si>
  <si>
    <r>
      <rPr>
        <sz val="10"/>
        <rFont val="Times New Roman"/>
        <family val="1"/>
      </rPr>
      <t xml:space="preserve">  </t>
    </r>
    <r>
      <rPr>
        <sz val="10"/>
        <rFont val="宋体"/>
        <family val="0"/>
      </rPr>
      <t>其他外交支出</t>
    </r>
    <r>
      <rPr>
        <sz val="10"/>
        <rFont val="Times New Roman"/>
        <family val="1"/>
      </rPr>
      <t>(款)</t>
    </r>
  </si>
  <si>
    <r>
      <rPr>
        <sz val="10"/>
        <rFont val="Times New Roman"/>
        <family val="1"/>
      </rPr>
      <t xml:space="preserve">    </t>
    </r>
    <r>
      <rPr>
        <sz val="10"/>
        <rFont val="宋体"/>
        <family val="0"/>
      </rPr>
      <t>其他外交支出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</si>
  <si>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现役部队</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</si>
  <si>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现役部队</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</si>
  <si>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国防科研事业</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</si>
  <si>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国防科研事业</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</si>
  <si>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专项工程</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</si>
  <si>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专项工程</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</si>
  <si>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国防动员</t>
    </r>
  </si>
  <si>
    <r>
      <rPr>
        <sz val="10"/>
        <rFont val="Times New Roman"/>
        <family val="1"/>
      </rPr>
      <t xml:space="preserve">    </t>
    </r>
    <r>
      <rPr>
        <sz val="10"/>
        <rFont val="宋体"/>
        <family val="0"/>
      </rPr>
      <t>兵役征集</t>
    </r>
  </si>
  <si>
    <r>
      <rPr>
        <sz val="10"/>
        <rFont val="Times New Roman"/>
        <family val="1"/>
      </rPr>
      <t xml:space="preserve">    </t>
    </r>
    <r>
      <rPr>
        <sz val="10"/>
        <rFont val="宋体"/>
        <family val="0"/>
      </rPr>
      <t>经济动员</t>
    </r>
  </si>
  <si>
    <r>
      <rPr>
        <sz val="10"/>
        <rFont val="Times New Roman"/>
        <family val="1"/>
      </rPr>
      <t xml:space="preserve">    </t>
    </r>
    <r>
      <rPr>
        <sz val="10"/>
        <rFont val="宋体"/>
        <family val="0"/>
      </rPr>
      <t>人民防空</t>
    </r>
  </si>
  <si>
    <r>
      <rPr>
        <sz val="10"/>
        <rFont val="Times New Roman"/>
        <family val="1"/>
      </rPr>
      <t xml:space="preserve">    </t>
    </r>
    <r>
      <rPr>
        <sz val="10"/>
        <rFont val="宋体"/>
        <family val="0"/>
      </rPr>
      <t>交通战备</t>
    </r>
  </si>
  <si>
    <r>
      <rPr>
        <sz val="10"/>
        <rFont val="Times New Roman"/>
        <family val="1"/>
      </rPr>
      <t xml:space="preserve">    </t>
    </r>
    <r>
      <rPr>
        <sz val="10"/>
        <rFont val="宋体"/>
        <family val="0"/>
      </rPr>
      <t>国防教育</t>
    </r>
  </si>
  <si>
    <r>
      <rPr>
        <sz val="10"/>
        <rFont val="Times New Roman"/>
        <family val="1"/>
      </rPr>
      <t xml:space="preserve">    </t>
    </r>
    <r>
      <rPr>
        <sz val="10"/>
        <rFont val="宋体"/>
        <family val="0"/>
      </rPr>
      <t>预备役部队</t>
    </r>
  </si>
  <si>
    <r>
      <rPr>
        <sz val="10"/>
        <rFont val="Times New Roman"/>
        <family val="1"/>
      </rPr>
      <t xml:space="preserve">    </t>
    </r>
    <r>
      <rPr>
        <sz val="10"/>
        <rFont val="宋体"/>
        <family val="0"/>
      </rPr>
      <t>民兵</t>
    </r>
  </si>
  <si>
    <r>
      <rPr>
        <sz val="10"/>
        <rFont val="Times New Roman"/>
        <family val="1"/>
      </rPr>
      <t xml:space="preserve">    </t>
    </r>
    <r>
      <rPr>
        <sz val="10"/>
        <rFont val="宋体"/>
        <family val="0"/>
      </rPr>
      <t>边海防</t>
    </r>
  </si>
  <si>
    <r>
      <rPr>
        <sz val="10"/>
        <rFont val="Times New Roman"/>
        <family val="1"/>
      </rPr>
      <t xml:space="preserve">    </t>
    </r>
    <r>
      <rPr>
        <sz val="10"/>
        <rFont val="宋体"/>
        <family val="0"/>
      </rPr>
      <t>其他国防动员支出</t>
    </r>
  </si>
  <si>
    <r>
      <rPr>
        <sz val="10"/>
        <rFont val="Times New Roman"/>
        <family val="1"/>
      </rPr>
      <t xml:space="preserve">  </t>
    </r>
    <r>
      <rPr>
        <sz val="10"/>
        <rFont val="宋体"/>
        <family val="0"/>
      </rPr>
      <t>其他国防支出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</si>
  <si>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其他国防支出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</si>
  <si>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武装警察部队</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</si>
  <si>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武装警察部队</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</si>
  <si>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其他武装警察部队支出</t>
    </r>
  </si>
  <si>
    <r>
      <rPr>
        <sz val="10"/>
        <rFont val="Times New Roman"/>
        <family val="1"/>
      </rPr>
      <t xml:space="preserve">  </t>
    </r>
    <r>
      <rPr>
        <sz val="10"/>
        <rFont val="宋体"/>
        <family val="0"/>
      </rPr>
      <t>公安</t>
    </r>
  </si>
  <si>
    <r>
      <rPr>
        <sz val="10"/>
        <rFont val="Times New Roman"/>
        <family val="1"/>
      </rPr>
      <t xml:space="preserve">    </t>
    </r>
    <r>
      <rPr>
        <sz val="10"/>
        <rFont val="宋体"/>
        <family val="0"/>
      </rPr>
      <t>执法办案</t>
    </r>
  </si>
  <si>
    <r>
      <rPr>
        <sz val="10"/>
        <rFont val="Times New Roman"/>
        <family val="1"/>
      </rPr>
      <t xml:space="preserve">    </t>
    </r>
    <r>
      <rPr>
        <sz val="10"/>
        <rFont val="宋体"/>
        <family val="0"/>
      </rPr>
      <t>特别业务</t>
    </r>
  </si>
  <si>
    <r>
      <rPr>
        <sz val="10"/>
        <rFont val="Times New Roman"/>
        <family val="1"/>
      </rPr>
      <t xml:space="preserve">    </t>
    </r>
    <r>
      <rPr>
        <sz val="10"/>
        <rFont val="宋体"/>
        <family val="0"/>
      </rPr>
      <t>其他公安支出</t>
    </r>
  </si>
  <si>
    <r>
      <rPr>
        <sz val="10"/>
        <rFont val="Times New Roman"/>
        <family val="1"/>
      </rPr>
      <t xml:space="preserve">  </t>
    </r>
    <r>
      <rPr>
        <sz val="10"/>
        <rFont val="宋体"/>
        <family val="0"/>
      </rPr>
      <t>国家安全</t>
    </r>
  </si>
  <si>
    <r>
      <rPr>
        <sz val="10"/>
        <rFont val="Times New Roman"/>
        <family val="1"/>
      </rPr>
      <t xml:space="preserve">    </t>
    </r>
    <r>
      <rPr>
        <sz val="10"/>
        <rFont val="宋体"/>
        <family val="0"/>
      </rPr>
      <t>安全业务</t>
    </r>
  </si>
  <si>
    <r>
      <rPr>
        <sz val="10"/>
        <rFont val="Times New Roman"/>
        <family val="1"/>
      </rPr>
      <t xml:space="preserve">    </t>
    </r>
    <r>
      <rPr>
        <sz val="10"/>
        <rFont val="宋体"/>
        <family val="0"/>
      </rPr>
      <t>其他国家安全支出</t>
    </r>
  </si>
  <si>
    <r>
      <rPr>
        <sz val="10"/>
        <rFont val="Times New Roman"/>
        <family val="1"/>
      </rPr>
      <t xml:space="preserve">  </t>
    </r>
    <r>
      <rPr>
        <sz val="10"/>
        <rFont val="宋体"/>
        <family val="0"/>
      </rPr>
      <t>检察</t>
    </r>
  </si>
  <si>
    <r>
      <rPr>
        <sz val="10"/>
        <rFont val="Times New Roman"/>
        <family val="1"/>
      </rPr>
      <t xml:space="preserve">    “</t>
    </r>
    <r>
      <rPr>
        <sz val="10"/>
        <rFont val="宋体"/>
        <family val="0"/>
      </rPr>
      <t>两房</t>
    </r>
    <r>
      <rPr>
        <sz val="10"/>
        <rFont val="Times New Roman"/>
        <family val="1"/>
      </rPr>
      <t>”</t>
    </r>
    <r>
      <rPr>
        <sz val="10"/>
        <rFont val="宋体"/>
        <family val="0"/>
      </rPr>
      <t>建设</t>
    </r>
  </si>
  <si>
    <r>
      <rPr>
        <sz val="10"/>
        <rFont val="Times New Roman"/>
        <family val="1"/>
      </rPr>
      <t xml:space="preserve">    </t>
    </r>
    <r>
      <rPr>
        <sz val="10"/>
        <rFont val="宋体"/>
        <family val="0"/>
      </rPr>
      <t>检察监督</t>
    </r>
  </si>
  <si>
    <r>
      <rPr>
        <sz val="10"/>
        <rFont val="Times New Roman"/>
        <family val="1"/>
      </rPr>
      <t xml:space="preserve">    </t>
    </r>
    <r>
      <rPr>
        <sz val="10"/>
        <rFont val="宋体"/>
        <family val="0"/>
      </rPr>
      <t>其他检察支出</t>
    </r>
  </si>
  <si>
    <r>
      <rPr>
        <sz val="10"/>
        <rFont val="Times New Roman"/>
        <family val="1"/>
      </rPr>
      <t xml:space="preserve">  </t>
    </r>
    <r>
      <rPr>
        <sz val="10"/>
        <rFont val="宋体"/>
        <family val="0"/>
      </rPr>
      <t>法院</t>
    </r>
  </si>
  <si>
    <r>
      <rPr>
        <sz val="10"/>
        <rFont val="Times New Roman"/>
        <family val="1"/>
      </rPr>
      <t xml:space="preserve">    </t>
    </r>
    <r>
      <rPr>
        <sz val="10"/>
        <rFont val="宋体"/>
        <family val="0"/>
      </rPr>
      <t>案件审判</t>
    </r>
  </si>
  <si>
    <r>
      <rPr>
        <sz val="10"/>
        <rFont val="Times New Roman"/>
        <family val="1"/>
      </rPr>
      <t xml:space="preserve">    </t>
    </r>
    <r>
      <rPr>
        <sz val="10"/>
        <rFont val="宋体"/>
        <family val="0"/>
      </rPr>
      <t>案件执行</t>
    </r>
  </si>
  <si>
    <r>
      <rPr>
        <sz val="10"/>
        <rFont val="Times New Roman"/>
        <family val="1"/>
      </rPr>
      <t xml:space="preserve">    “</t>
    </r>
    <r>
      <rPr>
        <sz val="10"/>
        <rFont val="宋体"/>
        <family val="0"/>
      </rPr>
      <t>两庭</t>
    </r>
    <r>
      <rPr>
        <sz val="10"/>
        <rFont val="Times New Roman"/>
        <family val="1"/>
      </rPr>
      <t>”</t>
    </r>
    <r>
      <rPr>
        <sz val="10"/>
        <rFont val="宋体"/>
        <family val="0"/>
      </rPr>
      <t>建设</t>
    </r>
  </si>
  <si>
    <r>
      <rPr>
        <sz val="10"/>
        <rFont val="Times New Roman"/>
        <family val="1"/>
      </rPr>
      <t xml:space="preserve">    </t>
    </r>
    <r>
      <rPr>
        <sz val="10"/>
        <rFont val="宋体"/>
        <family val="0"/>
      </rPr>
      <t>其他法院支出</t>
    </r>
  </si>
  <si>
    <r>
      <rPr>
        <sz val="10"/>
        <rFont val="Times New Roman"/>
        <family val="1"/>
      </rPr>
      <t xml:space="preserve">  </t>
    </r>
    <r>
      <rPr>
        <sz val="10"/>
        <rFont val="宋体"/>
        <family val="0"/>
      </rPr>
      <t>司法</t>
    </r>
  </si>
  <si>
    <r>
      <rPr>
        <sz val="10"/>
        <rFont val="Times New Roman"/>
        <family val="1"/>
      </rPr>
      <t xml:space="preserve">    </t>
    </r>
    <r>
      <rPr>
        <sz val="10"/>
        <rFont val="宋体"/>
        <family val="0"/>
      </rPr>
      <t>基层司法业务</t>
    </r>
  </si>
  <si>
    <r>
      <rPr>
        <sz val="10"/>
        <rFont val="Times New Roman"/>
        <family val="1"/>
      </rPr>
      <t xml:space="preserve">    </t>
    </r>
    <r>
      <rPr>
        <sz val="10"/>
        <rFont val="宋体"/>
        <family val="0"/>
      </rPr>
      <t>普法宣传</t>
    </r>
  </si>
  <si>
    <r>
      <rPr>
        <sz val="10"/>
        <rFont val="Times New Roman"/>
        <family val="1"/>
      </rPr>
      <t xml:space="preserve">    </t>
    </r>
    <r>
      <rPr>
        <sz val="10"/>
        <rFont val="宋体"/>
        <family val="0"/>
      </rPr>
      <t>律师公证管理</t>
    </r>
  </si>
  <si>
    <r>
      <rPr>
        <sz val="10"/>
        <rFont val="Times New Roman"/>
        <family val="1"/>
      </rPr>
      <t xml:space="preserve">    </t>
    </r>
    <r>
      <rPr>
        <sz val="10"/>
        <rFont val="宋体"/>
        <family val="0"/>
      </rPr>
      <t>法律援助</t>
    </r>
  </si>
  <si>
    <r>
      <rPr>
        <sz val="10"/>
        <rFont val="Times New Roman"/>
        <family val="1"/>
      </rPr>
      <t xml:space="preserve">    </t>
    </r>
    <r>
      <rPr>
        <sz val="10"/>
        <rFont val="宋体"/>
        <family val="0"/>
      </rPr>
      <t>国家统一法律职业资格考试</t>
    </r>
  </si>
  <si>
    <r>
      <rPr>
        <sz val="10"/>
        <rFont val="Times New Roman"/>
        <family val="1"/>
      </rPr>
      <t xml:space="preserve">    </t>
    </r>
    <r>
      <rPr>
        <sz val="10"/>
        <rFont val="宋体"/>
        <family val="0"/>
      </rPr>
      <t>仲裁</t>
    </r>
  </si>
  <si>
    <r>
      <rPr>
        <sz val="10"/>
        <rFont val="Times New Roman"/>
        <family val="1"/>
      </rPr>
      <t xml:space="preserve">    </t>
    </r>
    <r>
      <rPr>
        <sz val="10"/>
        <rFont val="宋体"/>
        <family val="0"/>
      </rPr>
      <t>社区矫正</t>
    </r>
  </si>
  <si>
    <r>
      <rPr>
        <sz val="10"/>
        <rFont val="Times New Roman"/>
        <family val="1"/>
      </rPr>
      <t xml:space="preserve">    </t>
    </r>
    <r>
      <rPr>
        <sz val="10"/>
        <rFont val="宋体"/>
        <family val="0"/>
      </rPr>
      <t>司法鉴定</t>
    </r>
  </si>
  <si>
    <r>
      <rPr>
        <sz val="10"/>
        <rFont val="Times New Roman"/>
        <family val="1"/>
      </rPr>
      <t xml:space="preserve">    </t>
    </r>
    <r>
      <rPr>
        <sz val="10"/>
        <rFont val="宋体"/>
        <family val="0"/>
      </rPr>
      <t>法制建设</t>
    </r>
  </si>
  <si>
    <r>
      <rPr>
        <sz val="10"/>
        <rFont val="Times New Roman"/>
        <family val="1"/>
      </rPr>
      <t xml:space="preserve">    </t>
    </r>
    <r>
      <rPr>
        <sz val="10"/>
        <rFont val="宋体"/>
        <family val="0"/>
      </rPr>
      <t>其他司法支出</t>
    </r>
  </si>
  <si>
    <r>
      <rPr>
        <sz val="10"/>
        <rFont val="Times New Roman"/>
        <family val="1"/>
      </rPr>
      <t xml:space="preserve">  </t>
    </r>
    <r>
      <rPr>
        <sz val="10"/>
        <rFont val="宋体"/>
        <family val="0"/>
      </rPr>
      <t>监狱</t>
    </r>
  </si>
  <si>
    <r>
      <rPr>
        <sz val="10"/>
        <rFont val="Times New Roman"/>
        <family val="1"/>
      </rPr>
      <t xml:space="preserve">    </t>
    </r>
    <r>
      <rPr>
        <sz val="10"/>
        <rFont val="宋体"/>
        <family val="0"/>
      </rPr>
      <t>犯人生活</t>
    </r>
  </si>
  <si>
    <r>
      <rPr>
        <sz val="10"/>
        <rFont val="Times New Roman"/>
        <family val="1"/>
      </rPr>
      <t xml:space="preserve">    </t>
    </r>
    <r>
      <rPr>
        <sz val="10"/>
        <rFont val="宋体"/>
        <family val="0"/>
      </rPr>
      <t>犯人改造</t>
    </r>
  </si>
  <si>
    <r>
      <rPr>
        <sz val="10"/>
        <rFont val="Times New Roman"/>
        <family val="1"/>
      </rPr>
      <t xml:space="preserve">    </t>
    </r>
    <r>
      <rPr>
        <sz val="10"/>
        <rFont val="宋体"/>
        <family val="0"/>
      </rPr>
      <t>狱政设施建设</t>
    </r>
  </si>
  <si>
    <r>
      <rPr>
        <sz val="10"/>
        <rFont val="Times New Roman"/>
        <family val="1"/>
      </rPr>
      <t xml:space="preserve">    </t>
    </r>
    <r>
      <rPr>
        <sz val="10"/>
        <rFont val="宋体"/>
        <family val="0"/>
      </rPr>
      <t>其他监狱支出</t>
    </r>
  </si>
  <si>
    <r>
      <rPr>
        <sz val="10"/>
        <rFont val="Times New Roman"/>
        <family val="1"/>
      </rPr>
      <t xml:space="preserve">  </t>
    </r>
    <r>
      <rPr>
        <sz val="10"/>
        <rFont val="宋体"/>
        <family val="0"/>
      </rPr>
      <t>强制隔离戒毒</t>
    </r>
  </si>
  <si>
    <r>
      <rPr>
        <sz val="10"/>
        <rFont val="Times New Roman"/>
        <family val="1"/>
      </rPr>
      <t xml:space="preserve">    </t>
    </r>
    <r>
      <rPr>
        <sz val="10"/>
        <rFont val="宋体"/>
        <family val="0"/>
      </rPr>
      <t>强制隔离戒毒人员生活</t>
    </r>
  </si>
  <si>
    <r>
      <rPr>
        <sz val="10"/>
        <rFont val="Times New Roman"/>
        <family val="1"/>
      </rPr>
      <t xml:space="preserve">    </t>
    </r>
    <r>
      <rPr>
        <sz val="10"/>
        <rFont val="宋体"/>
        <family val="0"/>
      </rPr>
      <t>强制隔离戒毒人员教育</t>
    </r>
  </si>
  <si>
    <r>
      <rPr>
        <sz val="10"/>
        <rFont val="Times New Roman"/>
        <family val="1"/>
      </rPr>
      <t xml:space="preserve">    </t>
    </r>
    <r>
      <rPr>
        <sz val="10"/>
        <rFont val="宋体"/>
        <family val="0"/>
      </rPr>
      <t>所政设施建设</t>
    </r>
  </si>
  <si>
    <r>
      <rPr>
        <sz val="10"/>
        <rFont val="Times New Roman"/>
        <family val="1"/>
      </rPr>
      <t xml:space="preserve">    </t>
    </r>
    <r>
      <rPr>
        <sz val="10"/>
        <rFont val="宋体"/>
        <family val="0"/>
      </rPr>
      <t>其他强制隔离戒毒支出</t>
    </r>
  </si>
  <si>
    <r>
      <rPr>
        <sz val="10"/>
        <rFont val="Times New Roman"/>
        <family val="1"/>
      </rPr>
      <t xml:space="preserve">  </t>
    </r>
    <r>
      <rPr>
        <sz val="10"/>
        <rFont val="宋体"/>
        <family val="0"/>
      </rPr>
      <t>国家保密</t>
    </r>
  </si>
  <si>
    <r>
      <rPr>
        <sz val="10"/>
        <rFont val="Times New Roman"/>
        <family val="1"/>
      </rPr>
      <t xml:space="preserve">    </t>
    </r>
    <r>
      <rPr>
        <sz val="10"/>
        <rFont val="宋体"/>
        <family val="0"/>
      </rPr>
      <t>保密技术</t>
    </r>
  </si>
  <si>
    <r>
      <rPr>
        <sz val="10"/>
        <rFont val="Times New Roman"/>
        <family val="1"/>
      </rPr>
      <t xml:space="preserve">    </t>
    </r>
    <r>
      <rPr>
        <sz val="10"/>
        <rFont val="宋体"/>
        <family val="0"/>
      </rPr>
      <t>保密管理</t>
    </r>
  </si>
  <si>
    <r>
      <rPr>
        <sz val="10"/>
        <rFont val="Times New Roman"/>
        <family val="1"/>
      </rPr>
      <t xml:space="preserve">    </t>
    </r>
    <r>
      <rPr>
        <sz val="10"/>
        <rFont val="宋体"/>
        <family val="0"/>
      </rPr>
      <t>其他国家保密支出</t>
    </r>
  </si>
  <si>
    <r>
      <rPr>
        <sz val="10"/>
        <rFont val="Times New Roman"/>
        <family val="1"/>
      </rPr>
      <t xml:space="preserve">  </t>
    </r>
    <r>
      <rPr>
        <sz val="10"/>
        <rFont val="宋体"/>
        <family val="0"/>
      </rPr>
      <t>缉私警察</t>
    </r>
  </si>
  <si>
    <r>
      <rPr>
        <sz val="10"/>
        <rFont val="Times New Roman"/>
        <family val="1"/>
      </rPr>
      <t xml:space="preserve">    </t>
    </r>
    <r>
      <rPr>
        <sz val="10"/>
        <rFont val="宋体"/>
        <family val="0"/>
      </rPr>
      <t>缉私业务</t>
    </r>
  </si>
  <si>
    <r>
      <rPr>
        <sz val="10"/>
        <rFont val="Times New Roman"/>
        <family val="1"/>
      </rPr>
      <t xml:space="preserve">    </t>
    </r>
    <r>
      <rPr>
        <sz val="10"/>
        <rFont val="宋体"/>
        <family val="0"/>
      </rPr>
      <t>其他缉私警察支出</t>
    </r>
  </si>
  <si>
    <r>
      <rPr>
        <sz val="10"/>
        <rFont val="Times New Roman"/>
        <family val="1"/>
      </rPr>
      <t xml:space="preserve">  </t>
    </r>
    <r>
      <rPr>
        <sz val="10"/>
        <rFont val="宋体"/>
        <family val="0"/>
      </rPr>
      <t>其他公共安全支出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</si>
  <si>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其他公共安全支出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</si>
  <si>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教育管理事务</t>
    </r>
  </si>
  <si>
    <r>
      <rPr>
        <sz val="10"/>
        <rFont val="Times New Roman"/>
        <family val="1"/>
      </rPr>
      <t xml:space="preserve">    </t>
    </r>
    <r>
      <rPr>
        <sz val="10"/>
        <rFont val="宋体"/>
        <family val="0"/>
      </rPr>
      <t>其他教育管理事务支出</t>
    </r>
  </si>
  <si>
    <r>
      <rPr>
        <sz val="10"/>
        <rFont val="Times New Roman"/>
        <family val="1"/>
      </rPr>
      <t xml:space="preserve">  </t>
    </r>
    <r>
      <rPr>
        <sz val="10"/>
        <rFont val="宋体"/>
        <family val="0"/>
      </rPr>
      <t>普通教育</t>
    </r>
  </si>
  <si>
    <r>
      <rPr>
        <sz val="10"/>
        <rFont val="Times New Roman"/>
        <family val="1"/>
      </rPr>
      <t xml:space="preserve">    </t>
    </r>
    <r>
      <rPr>
        <sz val="10"/>
        <rFont val="宋体"/>
        <family val="0"/>
      </rPr>
      <t>学前教育</t>
    </r>
  </si>
  <si>
    <r>
      <rPr>
        <sz val="10"/>
        <rFont val="Times New Roman"/>
        <family val="1"/>
      </rPr>
      <t xml:space="preserve">    </t>
    </r>
    <r>
      <rPr>
        <sz val="10"/>
        <rFont val="宋体"/>
        <family val="0"/>
      </rPr>
      <t>小学教育</t>
    </r>
  </si>
  <si>
    <r>
      <rPr>
        <sz val="10"/>
        <rFont val="Times New Roman"/>
        <family val="1"/>
      </rPr>
      <t xml:space="preserve">    </t>
    </r>
    <r>
      <rPr>
        <sz val="10"/>
        <rFont val="宋体"/>
        <family val="0"/>
      </rPr>
      <t>初中教育</t>
    </r>
  </si>
  <si>
    <r>
      <rPr>
        <sz val="10"/>
        <rFont val="Times New Roman"/>
        <family val="1"/>
      </rPr>
      <t xml:space="preserve">    </t>
    </r>
    <r>
      <rPr>
        <sz val="10"/>
        <rFont val="宋体"/>
        <family val="0"/>
      </rPr>
      <t>高中教育</t>
    </r>
  </si>
  <si>
    <r>
      <rPr>
        <sz val="10"/>
        <rFont val="Times New Roman"/>
        <family val="1"/>
      </rPr>
      <t xml:space="preserve">    </t>
    </r>
    <r>
      <rPr>
        <sz val="10"/>
        <rFont val="宋体"/>
        <family val="0"/>
      </rPr>
      <t>高等教育</t>
    </r>
  </si>
  <si>
    <r>
      <rPr>
        <sz val="10"/>
        <rFont val="Times New Roman"/>
        <family val="1"/>
      </rPr>
      <t xml:space="preserve">    </t>
    </r>
    <r>
      <rPr>
        <sz val="10"/>
        <rFont val="宋体"/>
        <family val="0"/>
      </rPr>
      <t>化解农村义务教育债务支出</t>
    </r>
  </si>
  <si>
    <r>
      <rPr>
        <sz val="10"/>
        <rFont val="Times New Roman"/>
        <family val="1"/>
      </rPr>
      <t xml:space="preserve">    </t>
    </r>
    <r>
      <rPr>
        <sz val="10"/>
        <rFont val="宋体"/>
        <family val="0"/>
      </rPr>
      <t>化解普通高中债务支出</t>
    </r>
  </si>
  <si>
    <r>
      <rPr>
        <sz val="10"/>
        <rFont val="Times New Roman"/>
        <family val="1"/>
      </rPr>
      <t xml:space="preserve">    </t>
    </r>
    <r>
      <rPr>
        <sz val="10"/>
        <rFont val="宋体"/>
        <family val="0"/>
      </rPr>
      <t>其他普通教育支出</t>
    </r>
  </si>
  <si>
    <r>
      <rPr>
        <sz val="10"/>
        <rFont val="Times New Roman"/>
        <family val="1"/>
      </rPr>
      <t xml:space="preserve">  </t>
    </r>
    <r>
      <rPr>
        <sz val="10"/>
        <rFont val="宋体"/>
        <family val="0"/>
      </rPr>
      <t>职业教育</t>
    </r>
  </si>
  <si>
    <r>
      <rPr>
        <sz val="10"/>
        <rFont val="Times New Roman"/>
        <family val="1"/>
      </rPr>
      <t xml:space="preserve">    </t>
    </r>
    <r>
      <rPr>
        <sz val="10"/>
        <rFont val="宋体"/>
        <family val="0"/>
      </rPr>
      <t>初等职业教育</t>
    </r>
  </si>
  <si>
    <r>
      <rPr>
        <sz val="10"/>
        <rFont val="Times New Roman"/>
        <family val="1"/>
      </rPr>
      <t xml:space="preserve">    </t>
    </r>
    <r>
      <rPr>
        <sz val="10"/>
        <rFont val="宋体"/>
        <family val="0"/>
      </rPr>
      <t>中专教育</t>
    </r>
  </si>
  <si>
    <r>
      <rPr>
        <sz val="10"/>
        <rFont val="Times New Roman"/>
        <family val="1"/>
      </rPr>
      <t xml:space="preserve">    </t>
    </r>
    <r>
      <rPr>
        <sz val="10"/>
        <rFont val="宋体"/>
        <family val="0"/>
      </rPr>
      <t>技校教育</t>
    </r>
  </si>
  <si>
    <r>
      <rPr>
        <sz val="10"/>
        <rFont val="Times New Roman"/>
        <family val="1"/>
      </rPr>
      <t xml:space="preserve">    </t>
    </r>
    <r>
      <rPr>
        <sz val="10"/>
        <rFont val="宋体"/>
        <family val="0"/>
      </rPr>
      <t>高等职业教育</t>
    </r>
  </si>
  <si>
    <r>
      <rPr>
        <sz val="10"/>
        <rFont val="Times New Roman"/>
        <family val="1"/>
      </rPr>
      <t xml:space="preserve">    </t>
    </r>
    <r>
      <rPr>
        <sz val="10"/>
        <rFont val="宋体"/>
        <family val="0"/>
      </rPr>
      <t>其他职业教育支出</t>
    </r>
  </si>
  <si>
    <r>
      <rPr>
        <sz val="10"/>
        <rFont val="Times New Roman"/>
        <family val="1"/>
      </rPr>
      <t xml:space="preserve">  </t>
    </r>
    <r>
      <rPr>
        <sz val="10"/>
        <rFont val="宋体"/>
        <family val="0"/>
      </rPr>
      <t>成人教育</t>
    </r>
  </si>
  <si>
    <r>
      <rPr>
        <sz val="10"/>
        <rFont val="Times New Roman"/>
        <family val="1"/>
      </rPr>
      <t xml:space="preserve">    </t>
    </r>
    <r>
      <rPr>
        <sz val="10"/>
        <rFont val="宋体"/>
        <family val="0"/>
      </rPr>
      <t>成人初等教育</t>
    </r>
  </si>
  <si>
    <r>
      <rPr>
        <sz val="10"/>
        <rFont val="Times New Roman"/>
        <family val="1"/>
      </rPr>
      <t xml:space="preserve">    </t>
    </r>
    <r>
      <rPr>
        <sz val="10"/>
        <rFont val="宋体"/>
        <family val="0"/>
      </rPr>
      <t>成人中等教育</t>
    </r>
  </si>
  <si>
    <r>
      <rPr>
        <sz val="10"/>
        <rFont val="Times New Roman"/>
        <family val="1"/>
      </rPr>
      <t xml:space="preserve">    </t>
    </r>
    <r>
      <rPr>
        <sz val="10"/>
        <rFont val="宋体"/>
        <family val="0"/>
      </rPr>
      <t>成人高等教育</t>
    </r>
  </si>
  <si>
    <r>
      <rPr>
        <sz val="10"/>
        <rFont val="Times New Roman"/>
        <family val="1"/>
      </rPr>
      <t xml:space="preserve">    </t>
    </r>
    <r>
      <rPr>
        <sz val="10"/>
        <rFont val="宋体"/>
        <family val="0"/>
      </rPr>
      <t>成人广播电视教育</t>
    </r>
  </si>
  <si>
    <r>
      <rPr>
        <sz val="10"/>
        <rFont val="Times New Roman"/>
        <family val="1"/>
      </rPr>
      <t xml:space="preserve">    </t>
    </r>
    <r>
      <rPr>
        <sz val="10"/>
        <rFont val="宋体"/>
        <family val="0"/>
      </rPr>
      <t>其他成人教育支出</t>
    </r>
  </si>
  <si>
    <r>
      <rPr>
        <sz val="10"/>
        <rFont val="Times New Roman"/>
        <family val="1"/>
      </rPr>
      <t xml:space="preserve">  </t>
    </r>
    <r>
      <rPr>
        <sz val="10"/>
        <rFont val="宋体"/>
        <family val="0"/>
      </rPr>
      <t>广播电视教育</t>
    </r>
  </si>
  <si>
    <r>
      <rPr>
        <sz val="10"/>
        <rFont val="Times New Roman"/>
        <family val="1"/>
      </rPr>
      <t xml:space="preserve">    </t>
    </r>
    <r>
      <rPr>
        <sz val="10"/>
        <rFont val="宋体"/>
        <family val="0"/>
      </rPr>
      <t>广播电视学校</t>
    </r>
  </si>
  <si>
    <r>
      <rPr>
        <sz val="10"/>
        <rFont val="Times New Roman"/>
        <family val="1"/>
      </rPr>
      <t xml:space="preserve">    </t>
    </r>
    <r>
      <rPr>
        <sz val="10"/>
        <rFont val="宋体"/>
        <family val="0"/>
      </rPr>
      <t>教育电视台</t>
    </r>
  </si>
  <si>
    <r>
      <rPr>
        <sz val="10"/>
        <rFont val="Times New Roman"/>
        <family val="1"/>
      </rPr>
      <t xml:space="preserve">    </t>
    </r>
    <r>
      <rPr>
        <sz val="10"/>
        <rFont val="宋体"/>
        <family val="0"/>
      </rPr>
      <t>其他广播电视教育支出</t>
    </r>
  </si>
  <si>
    <r>
      <rPr>
        <sz val="10"/>
        <rFont val="Times New Roman"/>
        <family val="1"/>
      </rPr>
      <t xml:space="preserve">  </t>
    </r>
    <r>
      <rPr>
        <sz val="10"/>
        <rFont val="宋体"/>
        <family val="0"/>
      </rPr>
      <t>留学教育</t>
    </r>
  </si>
  <si>
    <r>
      <rPr>
        <sz val="10"/>
        <rFont val="Times New Roman"/>
        <family val="1"/>
      </rPr>
      <t xml:space="preserve">    </t>
    </r>
    <r>
      <rPr>
        <sz val="10"/>
        <rFont val="宋体"/>
        <family val="0"/>
      </rPr>
      <t>出国留学教育</t>
    </r>
  </si>
  <si>
    <r>
      <rPr>
        <sz val="10"/>
        <rFont val="Times New Roman"/>
        <family val="1"/>
      </rPr>
      <t xml:space="preserve">    </t>
    </r>
    <r>
      <rPr>
        <sz val="10"/>
        <rFont val="宋体"/>
        <family val="0"/>
      </rPr>
      <t>来华留学教育</t>
    </r>
  </si>
  <si>
    <r>
      <rPr>
        <sz val="10"/>
        <rFont val="Times New Roman"/>
        <family val="1"/>
      </rPr>
      <t xml:space="preserve">    </t>
    </r>
    <r>
      <rPr>
        <sz val="10"/>
        <rFont val="宋体"/>
        <family val="0"/>
      </rPr>
      <t>其他留学教育支出</t>
    </r>
  </si>
  <si>
    <r>
      <rPr>
        <sz val="10"/>
        <rFont val="Times New Roman"/>
        <family val="1"/>
      </rPr>
      <t xml:space="preserve">  </t>
    </r>
    <r>
      <rPr>
        <sz val="10"/>
        <rFont val="宋体"/>
        <family val="0"/>
      </rPr>
      <t>特殊教育</t>
    </r>
  </si>
  <si>
    <r>
      <rPr>
        <sz val="10"/>
        <rFont val="Times New Roman"/>
        <family val="1"/>
      </rPr>
      <t xml:space="preserve">    </t>
    </r>
    <r>
      <rPr>
        <sz val="10"/>
        <rFont val="宋体"/>
        <family val="0"/>
      </rPr>
      <t>特殊学校教育</t>
    </r>
  </si>
  <si>
    <r>
      <rPr>
        <sz val="10"/>
        <rFont val="Times New Roman"/>
        <family val="1"/>
      </rPr>
      <t xml:space="preserve">    </t>
    </r>
    <r>
      <rPr>
        <sz val="10"/>
        <rFont val="宋体"/>
        <family val="0"/>
      </rPr>
      <t>工读学校教育</t>
    </r>
  </si>
  <si>
    <r>
      <rPr>
        <sz val="10"/>
        <rFont val="Times New Roman"/>
        <family val="1"/>
      </rPr>
      <t xml:space="preserve">    </t>
    </r>
    <r>
      <rPr>
        <sz val="10"/>
        <rFont val="宋体"/>
        <family val="0"/>
      </rPr>
      <t>其他特殊教育支出</t>
    </r>
  </si>
  <si>
    <r>
      <rPr>
        <sz val="10"/>
        <rFont val="Times New Roman"/>
        <family val="1"/>
      </rPr>
      <t xml:space="preserve">  </t>
    </r>
    <r>
      <rPr>
        <sz val="10"/>
        <rFont val="宋体"/>
        <family val="0"/>
      </rPr>
      <t>进修及培训</t>
    </r>
  </si>
  <si>
    <r>
      <rPr>
        <sz val="10"/>
        <rFont val="Times New Roman"/>
        <family val="1"/>
      </rPr>
      <t xml:space="preserve">    </t>
    </r>
    <r>
      <rPr>
        <sz val="10"/>
        <rFont val="宋体"/>
        <family val="0"/>
      </rPr>
      <t>教师进修</t>
    </r>
  </si>
  <si>
    <r>
      <rPr>
        <sz val="10"/>
        <rFont val="Times New Roman"/>
        <family val="1"/>
      </rPr>
      <t xml:space="preserve">    </t>
    </r>
    <r>
      <rPr>
        <sz val="10"/>
        <rFont val="宋体"/>
        <family val="0"/>
      </rPr>
      <t>干部教育</t>
    </r>
  </si>
  <si>
    <r>
      <rPr>
        <sz val="10"/>
        <rFont val="Times New Roman"/>
        <family val="1"/>
      </rPr>
      <t xml:space="preserve">    </t>
    </r>
    <r>
      <rPr>
        <sz val="10"/>
        <rFont val="宋体"/>
        <family val="0"/>
      </rPr>
      <t>培训支出</t>
    </r>
  </si>
  <si>
    <r>
      <rPr>
        <sz val="10"/>
        <rFont val="Times New Roman"/>
        <family val="1"/>
      </rPr>
      <t xml:space="preserve">    </t>
    </r>
    <r>
      <rPr>
        <sz val="10"/>
        <rFont val="宋体"/>
        <family val="0"/>
      </rPr>
      <t>退役士兵能力提升</t>
    </r>
  </si>
  <si>
    <r>
      <rPr>
        <sz val="10"/>
        <rFont val="Times New Roman"/>
        <family val="1"/>
      </rPr>
      <t xml:space="preserve">    </t>
    </r>
    <r>
      <rPr>
        <sz val="10"/>
        <rFont val="宋体"/>
        <family val="0"/>
      </rPr>
      <t>其他进修及培训</t>
    </r>
  </si>
  <si>
    <r>
      <rPr>
        <sz val="10"/>
        <rFont val="Times New Roman"/>
        <family val="1"/>
      </rPr>
      <t xml:space="preserve">  </t>
    </r>
    <r>
      <rPr>
        <sz val="10"/>
        <rFont val="宋体"/>
        <family val="0"/>
      </rPr>
      <t>教育费附加安排的支出</t>
    </r>
  </si>
  <si>
    <r>
      <rPr>
        <sz val="10"/>
        <rFont val="Times New Roman"/>
        <family val="1"/>
      </rPr>
      <t xml:space="preserve">    </t>
    </r>
    <r>
      <rPr>
        <sz val="10"/>
        <rFont val="宋体"/>
        <family val="0"/>
      </rPr>
      <t>农村中小学校舍建设</t>
    </r>
  </si>
  <si>
    <r>
      <rPr>
        <sz val="10"/>
        <rFont val="Times New Roman"/>
        <family val="1"/>
      </rPr>
      <t xml:space="preserve">    </t>
    </r>
    <r>
      <rPr>
        <sz val="10"/>
        <rFont val="宋体"/>
        <family val="0"/>
      </rPr>
      <t>农村中小学教学设施</t>
    </r>
  </si>
  <si>
    <r>
      <rPr>
        <sz val="10"/>
        <rFont val="Times New Roman"/>
        <family val="1"/>
      </rPr>
      <t xml:space="preserve">    </t>
    </r>
    <r>
      <rPr>
        <sz val="10"/>
        <rFont val="宋体"/>
        <family val="0"/>
      </rPr>
      <t>城市中小学校舍建设</t>
    </r>
  </si>
  <si>
    <r>
      <rPr>
        <sz val="10"/>
        <rFont val="Times New Roman"/>
        <family val="1"/>
      </rPr>
      <t xml:space="preserve">    </t>
    </r>
    <r>
      <rPr>
        <sz val="10"/>
        <rFont val="宋体"/>
        <family val="0"/>
      </rPr>
      <t>城市中小学教学设施</t>
    </r>
  </si>
  <si>
    <r>
      <rPr>
        <sz val="10"/>
        <rFont val="Times New Roman"/>
        <family val="1"/>
      </rPr>
      <t xml:space="preserve">    </t>
    </r>
    <r>
      <rPr>
        <sz val="10"/>
        <rFont val="宋体"/>
        <family val="0"/>
      </rPr>
      <t>中等职业学校教学设施</t>
    </r>
  </si>
  <si>
    <r>
      <rPr>
        <sz val="10"/>
        <rFont val="Times New Roman"/>
        <family val="1"/>
      </rPr>
      <t xml:space="preserve">    </t>
    </r>
    <r>
      <rPr>
        <sz val="10"/>
        <rFont val="宋体"/>
        <family val="0"/>
      </rPr>
      <t>其他教育费附加安排的支出</t>
    </r>
  </si>
  <si>
    <r>
      <rPr>
        <sz val="10"/>
        <rFont val="Times New Roman"/>
        <family val="1"/>
      </rPr>
      <t xml:space="preserve">  </t>
    </r>
    <r>
      <rPr>
        <sz val="10"/>
        <rFont val="宋体"/>
        <family val="0"/>
      </rPr>
      <t>其他教育支出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</si>
  <si>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其他教育支出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</si>
  <si>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科学技术管理事务</t>
    </r>
  </si>
  <si>
    <r>
      <rPr>
        <sz val="10"/>
        <rFont val="Times New Roman"/>
        <family val="1"/>
      </rPr>
      <t xml:space="preserve">    </t>
    </r>
    <r>
      <rPr>
        <sz val="10"/>
        <rFont val="宋体"/>
        <family val="0"/>
      </rPr>
      <t>其他科学技术管理事务支出</t>
    </r>
  </si>
  <si>
    <r>
      <rPr>
        <sz val="10"/>
        <rFont val="Times New Roman"/>
        <family val="1"/>
      </rPr>
      <t xml:space="preserve">  </t>
    </r>
    <r>
      <rPr>
        <sz val="10"/>
        <rFont val="宋体"/>
        <family val="0"/>
      </rPr>
      <t>基础研究</t>
    </r>
  </si>
  <si>
    <r>
      <rPr>
        <sz val="10"/>
        <rFont val="Times New Roman"/>
        <family val="1"/>
      </rPr>
      <t xml:space="preserve">    </t>
    </r>
    <r>
      <rPr>
        <sz val="10"/>
        <rFont val="宋体"/>
        <family val="0"/>
      </rPr>
      <t>机构运行</t>
    </r>
  </si>
  <si>
    <r>
      <rPr>
        <sz val="10"/>
        <rFont val="Times New Roman"/>
        <family val="1"/>
      </rPr>
      <t xml:space="preserve">    </t>
    </r>
    <r>
      <rPr>
        <sz val="10"/>
        <rFont val="宋体"/>
        <family val="0"/>
      </rPr>
      <t>自然科学基金</t>
    </r>
  </si>
  <si>
    <r>
      <rPr>
        <sz val="10"/>
        <rFont val="Times New Roman"/>
        <family val="1"/>
      </rPr>
      <t xml:space="preserve">    </t>
    </r>
    <r>
      <rPr>
        <sz val="10"/>
        <rFont val="宋体"/>
        <family val="0"/>
      </rPr>
      <t>重点实验室及相关设施</t>
    </r>
  </si>
  <si>
    <r>
      <rPr>
        <sz val="10"/>
        <rFont val="Times New Roman"/>
        <family val="1"/>
      </rPr>
      <t xml:space="preserve">    </t>
    </r>
    <r>
      <rPr>
        <sz val="10"/>
        <rFont val="宋体"/>
        <family val="0"/>
      </rPr>
      <t>重大科学工程</t>
    </r>
  </si>
  <si>
    <r>
      <rPr>
        <sz val="10"/>
        <rFont val="Times New Roman"/>
        <family val="1"/>
      </rPr>
      <t xml:space="preserve">    </t>
    </r>
    <r>
      <rPr>
        <sz val="10"/>
        <rFont val="宋体"/>
        <family val="0"/>
      </rPr>
      <t>专项基础科研</t>
    </r>
  </si>
  <si>
    <r>
      <rPr>
        <sz val="10"/>
        <rFont val="Times New Roman"/>
        <family val="1"/>
      </rPr>
      <t xml:space="preserve">    </t>
    </r>
    <r>
      <rPr>
        <sz val="10"/>
        <rFont val="宋体"/>
        <family val="0"/>
      </rPr>
      <t>专项技术基础</t>
    </r>
  </si>
  <si>
    <r>
      <rPr>
        <sz val="10"/>
        <rFont val="Times New Roman"/>
        <family val="1"/>
      </rPr>
      <t xml:space="preserve">    </t>
    </r>
    <r>
      <rPr>
        <sz val="10"/>
        <rFont val="宋体"/>
        <family val="0"/>
      </rPr>
      <t>其他基础研究支出</t>
    </r>
  </si>
  <si>
    <r>
      <rPr>
        <sz val="10"/>
        <rFont val="Times New Roman"/>
        <family val="1"/>
      </rPr>
      <t xml:space="preserve">  </t>
    </r>
    <r>
      <rPr>
        <sz val="10"/>
        <rFont val="宋体"/>
        <family val="0"/>
      </rPr>
      <t>应用研究</t>
    </r>
  </si>
  <si>
    <r>
      <rPr>
        <sz val="10"/>
        <rFont val="Times New Roman"/>
        <family val="1"/>
      </rPr>
      <t xml:space="preserve">    </t>
    </r>
    <r>
      <rPr>
        <sz val="10"/>
        <rFont val="宋体"/>
        <family val="0"/>
      </rPr>
      <t>社会公益研究</t>
    </r>
  </si>
  <si>
    <r>
      <rPr>
        <sz val="10"/>
        <rFont val="Times New Roman"/>
        <family val="1"/>
      </rPr>
      <t xml:space="preserve">    </t>
    </r>
    <r>
      <rPr>
        <sz val="10"/>
        <rFont val="宋体"/>
        <family val="0"/>
      </rPr>
      <t>高技术研究</t>
    </r>
  </si>
  <si>
    <r>
      <rPr>
        <sz val="10"/>
        <rFont val="Times New Roman"/>
        <family val="1"/>
      </rPr>
      <t xml:space="preserve">    </t>
    </r>
    <r>
      <rPr>
        <sz val="10"/>
        <rFont val="宋体"/>
        <family val="0"/>
      </rPr>
      <t>专项科研试制</t>
    </r>
  </si>
  <si>
    <r>
      <rPr>
        <sz val="10"/>
        <rFont val="Times New Roman"/>
        <family val="1"/>
      </rPr>
      <t xml:space="preserve">    </t>
    </r>
    <r>
      <rPr>
        <sz val="10"/>
        <rFont val="宋体"/>
        <family val="0"/>
      </rPr>
      <t>其他应用研究支出</t>
    </r>
  </si>
  <si>
    <r>
      <rPr>
        <sz val="10"/>
        <rFont val="Times New Roman"/>
        <family val="1"/>
      </rPr>
      <t xml:space="preserve">  </t>
    </r>
    <r>
      <rPr>
        <sz val="10"/>
        <rFont val="宋体"/>
        <family val="0"/>
      </rPr>
      <t>技术研究与开发</t>
    </r>
  </si>
  <si>
    <r>
      <rPr>
        <sz val="10"/>
        <rFont val="Times New Roman"/>
        <family val="1"/>
      </rPr>
      <t xml:space="preserve">    </t>
    </r>
    <r>
      <rPr>
        <sz val="10"/>
        <rFont val="宋体"/>
        <family val="0"/>
      </rPr>
      <t>科技成果转化与扩散</t>
    </r>
  </si>
  <si>
    <r>
      <rPr>
        <sz val="10"/>
        <rFont val="Times New Roman"/>
        <family val="1"/>
      </rPr>
      <t xml:space="preserve">    </t>
    </r>
    <r>
      <rPr>
        <sz val="10"/>
        <rFont val="宋体"/>
        <family val="0"/>
      </rPr>
      <t>其他技术研究与开发支出</t>
    </r>
  </si>
  <si>
    <r>
      <rPr>
        <sz val="10"/>
        <rFont val="Times New Roman"/>
        <family val="1"/>
      </rPr>
      <t xml:space="preserve">  </t>
    </r>
    <r>
      <rPr>
        <sz val="10"/>
        <rFont val="宋体"/>
        <family val="0"/>
      </rPr>
      <t>科技条件与服务</t>
    </r>
  </si>
  <si>
    <r>
      <rPr>
        <sz val="10"/>
        <rFont val="Times New Roman"/>
        <family val="1"/>
      </rPr>
      <t xml:space="preserve">    </t>
    </r>
    <r>
      <rPr>
        <sz val="10"/>
        <rFont val="宋体"/>
        <family val="0"/>
      </rPr>
      <t>技术创新服务体系</t>
    </r>
  </si>
  <si>
    <r>
      <rPr>
        <sz val="10"/>
        <rFont val="Times New Roman"/>
        <family val="1"/>
      </rPr>
      <t xml:space="preserve">    </t>
    </r>
    <r>
      <rPr>
        <sz val="10"/>
        <rFont val="宋体"/>
        <family val="0"/>
      </rPr>
      <t>科技条件专项</t>
    </r>
  </si>
  <si>
    <r>
      <rPr>
        <sz val="10"/>
        <rFont val="Times New Roman"/>
        <family val="1"/>
      </rPr>
      <t xml:space="preserve">    </t>
    </r>
    <r>
      <rPr>
        <sz val="10"/>
        <rFont val="宋体"/>
        <family val="0"/>
      </rPr>
      <t>其他科技条件与服务支出</t>
    </r>
  </si>
  <si>
    <r>
      <rPr>
        <sz val="10"/>
        <rFont val="Times New Roman"/>
        <family val="1"/>
      </rPr>
      <t xml:space="preserve">  </t>
    </r>
    <r>
      <rPr>
        <sz val="10"/>
        <rFont val="宋体"/>
        <family val="0"/>
      </rPr>
      <t>社会科学</t>
    </r>
  </si>
  <si>
    <r>
      <rPr>
        <sz val="10"/>
        <rFont val="Times New Roman"/>
        <family val="1"/>
      </rPr>
      <t xml:space="preserve">    </t>
    </r>
    <r>
      <rPr>
        <sz val="10"/>
        <rFont val="宋体"/>
        <family val="0"/>
      </rPr>
      <t>社会科学研究机构</t>
    </r>
  </si>
  <si>
    <r>
      <rPr>
        <sz val="10"/>
        <rFont val="Times New Roman"/>
        <family val="1"/>
      </rPr>
      <t xml:space="preserve">    </t>
    </r>
    <r>
      <rPr>
        <sz val="10"/>
        <rFont val="宋体"/>
        <family val="0"/>
      </rPr>
      <t>社会科学研究</t>
    </r>
  </si>
  <si>
    <r>
      <rPr>
        <sz val="10"/>
        <rFont val="Times New Roman"/>
        <family val="1"/>
      </rPr>
      <t xml:space="preserve">    </t>
    </r>
    <r>
      <rPr>
        <sz val="10"/>
        <rFont val="宋体"/>
        <family val="0"/>
      </rPr>
      <t>社科基金支出</t>
    </r>
  </si>
  <si>
    <r>
      <rPr>
        <sz val="10"/>
        <rFont val="Times New Roman"/>
        <family val="1"/>
      </rPr>
      <t xml:space="preserve">    </t>
    </r>
    <r>
      <rPr>
        <sz val="10"/>
        <rFont val="宋体"/>
        <family val="0"/>
      </rPr>
      <t>其他社会科学支出</t>
    </r>
  </si>
  <si>
    <r>
      <rPr>
        <sz val="10"/>
        <rFont val="Times New Roman"/>
        <family val="1"/>
      </rPr>
      <t xml:space="preserve">  </t>
    </r>
    <r>
      <rPr>
        <sz val="10"/>
        <rFont val="宋体"/>
        <family val="0"/>
      </rPr>
      <t>科学技术普及</t>
    </r>
  </si>
  <si>
    <r>
      <rPr>
        <sz val="10"/>
        <rFont val="Times New Roman"/>
        <family val="1"/>
      </rPr>
      <t xml:space="preserve">    </t>
    </r>
    <r>
      <rPr>
        <sz val="10"/>
        <rFont val="宋体"/>
        <family val="0"/>
      </rPr>
      <t>科普活动</t>
    </r>
  </si>
  <si>
    <r>
      <rPr>
        <sz val="10"/>
        <rFont val="Times New Roman"/>
        <family val="1"/>
      </rPr>
      <t xml:space="preserve">    </t>
    </r>
    <r>
      <rPr>
        <sz val="10"/>
        <rFont val="宋体"/>
        <family val="0"/>
      </rPr>
      <t>青少年科技活动</t>
    </r>
  </si>
  <si>
    <r>
      <rPr>
        <sz val="10"/>
        <rFont val="Times New Roman"/>
        <family val="1"/>
      </rPr>
      <t xml:space="preserve">    </t>
    </r>
    <r>
      <rPr>
        <sz val="10"/>
        <rFont val="宋体"/>
        <family val="0"/>
      </rPr>
      <t>学术交流活动</t>
    </r>
  </si>
  <si>
    <r>
      <rPr>
        <sz val="10"/>
        <rFont val="Times New Roman"/>
        <family val="1"/>
      </rPr>
      <t xml:space="preserve">    </t>
    </r>
    <r>
      <rPr>
        <sz val="10"/>
        <rFont val="宋体"/>
        <family val="0"/>
      </rPr>
      <t>科技馆站</t>
    </r>
  </si>
  <si>
    <r>
      <rPr>
        <sz val="10"/>
        <rFont val="Times New Roman"/>
        <family val="1"/>
      </rPr>
      <t xml:space="preserve">    </t>
    </r>
    <r>
      <rPr>
        <sz val="10"/>
        <rFont val="宋体"/>
        <family val="0"/>
      </rPr>
      <t>其他科学技术普及支出</t>
    </r>
  </si>
  <si>
    <r>
      <rPr>
        <sz val="10"/>
        <rFont val="Times New Roman"/>
        <family val="1"/>
      </rPr>
      <t xml:space="preserve">  </t>
    </r>
    <r>
      <rPr>
        <sz val="10"/>
        <rFont val="宋体"/>
        <family val="0"/>
      </rPr>
      <t>科技交流与合作</t>
    </r>
  </si>
  <si>
    <r>
      <rPr>
        <sz val="10"/>
        <rFont val="Times New Roman"/>
        <family val="1"/>
      </rPr>
      <t xml:space="preserve">    </t>
    </r>
    <r>
      <rPr>
        <sz val="10"/>
        <rFont val="宋体"/>
        <family val="0"/>
      </rPr>
      <t>国际交流与合作</t>
    </r>
  </si>
  <si>
    <r>
      <rPr>
        <sz val="10"/>
        <rFont val="Times New Roman"/>
        <family val="1"/>
      </rPr>
      <t xml:space="preserve">    </t>
    </r>
    <r>
      <rPr>
        <sz val="10"/>
        <rFont val="宋体"/>
        <family val="0"/>
      </rPr>
      <t>重大科技合作项目</t>
    </r>
  </si>
  <si>
    <r>
      <rPr>
        <sz val="10"/>
        <rFont val="Times New Roman"/>
        <family val="1"/>
      </rPr>
      <t xml:space="preserve">    </t>
    </r>
    <r>
      <rPr>
        <sz val="10"/>
        <rFont val="宋体"/>
        <family val="0"/>
      </rPr>
      <t>其他科技交流与合作支出</t>
    </r>
  </si>
  <si>
    <r>
      <rPr>
        <sz val="10"/>
        <rFont val="Times New Roman"/>
        <family val="1"/>
      </rPr>
      <t xml:space="preserve">  </t>
    </r>
    <r>
      <rPr>
        <sz val="10"/>
        <rFont val="宋体"/>
        <family val="0"/>
      </rPr>
      <t>科技重大项目</t>
    </r>
  </si>
  <si>
    <r>
      <rPr>
        <sz val="10"/>
        <rFont val="Times New Roman"/>
        <family val="1"/>
      </rPr>
      <t xml:space="preserve">    </t>
    </r>
    <r>
      <rPr>
        <sz val="10"/>
        <rFont val="宋体"/>
        <family val="0"/>
      </rPr>
      <t>科技重大专项</t>
    </r>
  </si>
  <si>
    <r>
      <rPr>
        <sz val="10"/>
        <rFont val="Times New Roman"/>
        <family val="1"/>
      </rPr>
      <t xml:space="preserve">    </t>
    </r>
    <r>
      <rPr>
        <sz val="10"/>
        <rFont val="宋体"/>
        <family val="0"/>
      </rPr>
      <t>重点研发计划</t>
    </r>
  </si>
  <si>
    <r>
      <rPr>
        <sz val="10"/>
        <rFont val="Times New Roman"/>
        <family val="1"/>
      </rPr>
      <t xml:space="preserve">  </t>
    </r>
    <r>
      <rPr>
        <sz val="10"/>
        <rFont val="宋体"/>
        <family val="0"/>
      </rPr>
      <t>其他科学技术支出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</si>
  <si>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科技奖励</t>
    </r>
  </si>
  <si>
    <r>
      <rPr>
        <sz val="10"/>
        <rFont val="Times New Roman"/>
        <family val="1"/>
      </rPr>
      <t xml:space="preserve">    </t>
    </r>
    <r>
      <rPr>
        <sz val="10"/>
        <rFont val="宋体"/>
        <family val="0"/>
      </rPr>
      <t>核应急</t>
    </r>
  </si>
  <si>
    <r>
      <rPr>
        <sz val="10"/>
        <rFont val="Times New Roman"/>
        <family val="1"/>
      </rPr>
      <t xml:space="preserve">    </t>
    </r>
    <r>
      <rPr>
        <sz val="10"/>
        <rFont val="宋体"/>
        <family val="0"/>
      </rPr>
      <t>转制科研机构</t>
    </r>
  </si>
  <si>
    <r>
      <rPr>
        <sz val="10"/>
        <rFont val="Times New Roman"/>
        <family val="1"/>
      </rPr>
      <t xml:space="preserve">    </t>
    </r>
    <r>
      <rPr>
        <sz val="10"/>
        <rFont val="宋体"/>
        <family val="0"/>
      </rPr>
      <t>其他科学技术支出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</si>
  <si>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文化和旅游</t>
    </r>
  </si>
  <si>
    <r>
      <rPr>
        <sz val="10"/>
        <rFont val="Times New Roman"/>
        <family val="1"/>
      </rPr>
      <t xml:space="preserve">    </t>
    </r>
    <r>
      <rPr>
        <sz val="10"/>
        <rFont val="宋体"/>
        <family val="0"/>
      </rPr>
      <t>图书馆</t>
    </r>
  </si>
  <si>
    <r>
      <rPr>
        <sz val="10"/>
        <rFont val="Times New Roman"/>
        <family val="1"/>
      </rPr>
      <t xml:space="preserve">    </t>
    </r>
    <r>
      <rPr>
        <sz val="10"/>
        <rFont val="宋体"/>
        <family val="0"/>
      </rPr>
      <t>文化展示及纪念机构</t>
    </r>
  </si>
  <si>
    <r>
      <rPr>
        <sz val="10"/>
        <rFont val="Times New Roman"/>
        <family val="1"/>
      </rPr>
      <t xml:space="preserve">    </t>
    </r>
    <r>
      <rPr>
        <sz val="10"/>
        <rFont val="宋体"/>
        <family val="0"/>
      </rPr>
      <t>艺术表演场所</t>
    </r>
  </si>
  <si>
    <r>
      <rPr>
        <sz val="10"/>
        <rFont val="Times New Roman"/>
        <family val="1"/>
      </rPr>
      <t xml:space="preserve">    </t>
    </r>
    <r>
      <rPr>
        <sz val="10"/>
        <rFont val="宋体"/>
        <family val="0"/>
      </rPr>
      <t>艺术表演团体</t>
    </r>
  </si>
  <si>
    <r>
      <rPr>
        <sz val="10"/>
        <rFont val="Times New Roman"/>
        <family val="1"/>
      </rPr>
      <t xml:space="preserve">    </t>
    </r>
    <r>
      <rPr>
        <sz val="10"/>
        <rFont val="宋体"/>
        <family val="0"/>
      </rPr>
      <t>文化活动</t>
    </r>
  </si>
  <si>
    <r>
      <rPr>
        <sz val="10"/>
        <rFont val="Times New Roman"/>
        <family val="1"/>
      </rPr>
      <t xml:space="preserve">    </t>
    </r>
    <r>
      <rPr>
        <sz val="10"/>
        <rFont val="宋体"/>
        <family val="0"/>
      </rPr>
      <t>群众文化</t>
    </r>
  </si>
  <si>
    <r>
      <rPr>
        <sz val="10"/>
        <rFont val="Times New Roman"/>
        <family val="1"/>
      </rPr>
      <t xml:space="preserve">    </t>
    </r>
    <r>
      <rPr>
        <sz val="10"/>
        <rFont val="宋体"/>
        <family val="0"/>
      </rPr>
      <t>文化和旅游交流与合作</t>
    </r>
  </si>
  <si>
    <r>
      <rPr>
        <sz val="10"/>
        <rFont val="Times New Roman"/>
        <family val="1"/>
      </rPr>
      <t xml:space="preserve">    </t>
    </r>
    <r>
      <rPr>
        <sz val="10"/>
        <rFont val="宋体"/>
        <family val="0"/>
      </rPr>
      <t>文化创作与保护</t>
    </r>
  </si>
  <si>
    <r>
      <rPr>
        <sz val="10"/>
        <rFont val="Times New Roman"/>
        <family val="1"/>
      </rPr>
      <t xml:space="preserve">    </t>
    </r>
    <r>
      <rPr>
        <sz val="10"/>
        <rFont val="宋体"/>
        <family val="0"/>
      </rPr>
      <t>文化和旅游市场管理</t>
    </r>
  </si>
  <si>
    <r>
      <rPr>
        <sz val="10"/>
        <rFont val="Times New Roman"/>
        <family val="1"/>
      </rPr>
      <t xml:space="preserve">    </t>
    </r>
    <r>
      <rPr>
        <sz val="10"/>
        <rFont val="宋体"/>
        <family val="0"/>
      </rPr>
      <t>旅游宣传</t>
    </r>
  </si>
  <si>
    <r>
      <rPr>
        <sz val="10"/>
        <rFont val="Times New Roman"/>
        <family val="1"/>
      </rPr>
      <t xml:space="preserve">    </t>
    </r>
    <r>
      <rPr>
        <sz val="10"/>
        <rFont val="宋体"/>
        <family val="0"/>
      </rPr>
      <t>旅游行业业务管理</t>
    </r>
  </si>
  <si>
    <r>
      <rPr>
        <sz val="10"/>
        <rFont val="Times New Roman"/>
        <family val="1"/>
      </rPr>
      <t xml:space="preserve">    </t>
    </r>
    <r>
      <rPr>
        <sz val="10"/>
        <rFont val="宋体"/>
        <family val="0"/>
      </rPr>
      <t>其他文化和旅游支出</t>
    </r>
  </si>
  <si>
    <r>
      <rPr>
        <sz val="10"/>
        <rFont val="Times New Roman"/>
        <family val="1"/>
      </rPr>
      <t xml:space="preserve">  </t>
    </r>
    <r>
      <rPr>
        <sz val="10"/>
        <rFont val="宋体"/>
        <family val="0"/>
      </rPr>
      <t>文物</t>
    </r>
  </si>
  <si>
    <r>
      <rPr>
        <sz val="10"/>
        <rFont val="Times New Roman"/>
        <family val="1"/>
      </rPr>
      <t xml:space="preserve">    </t>
    </r>
    <r>
      <rPr>
        <sz val="10"/>
        <rFont val="宋体"/>
        <family val="0"/>
      </rPr>
      <t>文物保护</t>
    </r>
  </si>
  <si>
    <r>
      <rPr>
        <sz val="10"/>
        <rFont val="Times New Roman"/>
        <family val="1"/>
      </rPr>
      <t xml:space="preserve">    </t>
    </r>
    <r>
      <rPr>
        <sz val="10"/>
        <rFont val="宋体"/>
        <family val="0"/>
      </rPr>
      <t>博物馆</t>
    </r>
  </si>
  <si>
    <r>
      <rPr>
        <sz val="10"/>
        <rFont val="Times New Roman"/>
        <family val="1"/>
      </rPr>
      <t xml:space="preserve">    </t>
    </r>
    <r>
      <rPr>
        <sz val="10"/>
        <rFont val="宋体"/>
        <family val="0"/>
      </rPr>
      <t>历史名城与古迹</t>
    </r>
  </si>
  <si>
    <r>
      <rPr>
        <sz val="10"/>
        <rFont val="Times New Roman"/>
        <family val="1"/>
      </rPr>
      <t xml:space="preserve">    </t>
    </r>
    <r>
      <rPr>
        <sz val="10"/>
        <rFont val="宋体"/>
        <family val="0"/>
      </rPr>
      <t>其他文物支出</t>
    </r>
  </si>
  <si>
    <r>
      <rPr>
        <sz val="10"/>
        <rFont val="Times New Roman"/>
        <family val="1"/>
      </rPr>
      <t xml:space="preserve">  </t>
    </r>
    <r>
      <rPr>
        <sz val="10"/>
        <rFont val="宋体"/>
        <family val="0"/>
      </rPr>
      <t>体育</t>
    </r>
  </si>
  <si>
    <r>
      <rPr>
        <sz val="10"/>
        <rFont val="Times New Roman"/>
        <family val="1"/>
      </rPr>
      <t xml:space="preserve">    </t>
    </r>
    <r>
      <rPr>
        <sz val="10"/>
        <rFont val="宋体"/>
        <family val="0"/>
      </rPr>
      <t>运动项目管理</t>
    </r>
  </si>
  <si>
    <r>
      <rPr>
        <sz val="10"/>
        <rFont val="Times New Roman"/>
        <family val="1"/>
      </rPr>
      <t xml:space="preserve">    </t>
    </r>
    <r>
      <rPr>
        <sz val="10"/>
        <rFont val="宋体"/>
        <family val="0"/>
      </rPr>
      <t>体育竞赛</t>
    </r>
  </si>
  <si>
    <r>
      <rPr>
        <sz val="10"/>
        <rFont val="Times New Roman"/>
        <family val="1"/>
      </rPr>
      <t xml:space="preserve">    </t>
    </r>
    <r>
      <rPr>
        <sz val="10"/>
        <rFont val="宋体"/>
        <family val="0"/>
      </rPr>
      <t>体育训练</t>
    </r>
  </si>
  <si>
    <r>
      <rPr>
        <sz val="10"/>
        <rFont val="Times New Roman"/>
        <family val="1"/>
      </rPr>
      <t xml:space="preserve">    </t>
    </r>
    <r>
      <rPr>
        <sz val="10"/>
        <rFont val="宋体"/>
        <family val="0"/>
      </rPr>
      <t>体育场馆</t>
    </r>
  </si>
  <si>
    <r>
      <rPr>
        <sz val="10"/>
        <rFont val="Times New Roman"/>
        <family val="1"/>
      </rPr>
      <t xml:space="preserve">    </t>
    </r>
    <r>
      <rPr>
        <sz val="10"/>
        <rFont val="宋体"/>
        <family val="0"/>
      </rPr>
      <t>群众体育</t>
    </r>
  </si>
  <si>
    <r>
      <rPr>
        <sz val="10"/>
        <rFont val="Times New Roman"/>
        <family val="1"/>
      </rPr>
      <t xml:space="preserve">    </t>
    </r>
    <r>
      <rPr>
        <sz val="10"/>
        <rFont val="宋体"/>
        <family val="0"/>
      </rPr>
      <t>体育交流与合作</t>
    </r>
  </si>
  <si>
    <r>
      <rPr>
        <sz val="10"/>
        <rFont val="Times New Roman"/>
        <family val="1"/>
      </rPr>
      <t xml:space="preserve">    </t>
    </r>
    <r>
      <rPr>
        <sz val="10"/>
        <rFont val="宋体"/>
        <family val="0"/>
      </rPr>
      <t>其他体育支出</t>
    </r>
  </si>
  <si>
    <r>
      <rPr>
        <sz val="10"/>
        <rFont val="Times New Roman"/>
        <family val="1"/>
      </rPr>
      <t xml:space="preserve">  </t>
    </r>
    <r>
      <rPr>
        <sz val="10"/>
        <rFont val="宋体"/>
        <family val="0"/>
      </rPr>
      <t>新闻出版电影</t>
    </r>
  </si>
  <si>
    <r>
      <rPr>
        <sz val="10"/>
        <rFont val="Times New Roman"/>
        <family val="1"/>
      </rPr>
      <t xml:space="preserve">    </t>
    </r>
    <r>
      <rPr>
        <sz val="10"/>
        <rFont val="宋体"/>
        <family val="0"/>
      </rPr>
      <t>新闻通讯</t>
    </r>
  </si>
  <si>
    <r>
      <rPr>
        <sz val="10"/>
        <rFont val="Times New Roman"/>
        <family val="1"/>
      </rPr>
      <t xml:space="preserve">    </t>
    </r>
    <r>
      <rPr>
        <sz val="10"/>
        <rFont val="宋体"/>
        <family val="0"/>
      </rPr>
      <t>出版发行</t>
    </r>
  </si>
  <si>
    <r>
      <rPr>
        <sz val="10"/>
        <rFont val="Times New Roman"/>
        <family val="1"/>
      </rPr>
      <t xml:space="preserve">    </t>
    </r>
    <r>
      <rPr>
        <sz val="10"/>
        <rFont val="宋体"/>
        <family val="0"/>
      </rPr>
      <t>版权管理</t>
    </r>
  </si>
  <si>
    <r>
      <rPr>
        <sz val="10"/>
        <rFont val="Times New Roman"/>
        <family val="1"/>
      </rPr>
      <t xml:space="preserve">    </t>
    </r>
    <r>
      <rPr>
        <sz val="10"/>
        <rFont val="宋体"/>
        <family val="0"/>
      </rPr>
      <t>电影</t>
    </r>
  </si>
  <si>
    <r>
      <rPr>
        <sz val="10"/>
        <rFont val="Times New Roman"/>
        <family val="1"/>
      </rPr>
      <t xml:space="preserve">    </t>
    </r>
    <r>
      <rPr>
        <sz val="10"/>
        <rFont val="宋体"/>
        <family val="0"/>
      </rPr>
      <t>其他新闻出版电影支出</t>
    </r>
  </si>
  <si>
    <r>
      <rPr>
        <sz val="10"/>
        <rFont val="Times New Roman"/>
        <family val="1"/>
      </rPr>
      <t xml:space="preserve">  </t>
    </r>
    <r>
      <rPr>
        <sz val="10"/>
        <rFont val="宋体"/>
        <family val="0"/>
      </rPr>
      <t>广播电视</t>
    </r>
  </si>
  <si>
    <r>
      <rPr>
        <sz val="10"/>
        <rFont val="Times New Roman"/>
        <family val="1"/>
      </rPr>
      <t xml:space="preserve">    </t>
    </r>
    <r>
      <rPr>
        <sz val="10"/>
        <rFont val="宋体"/>
        <family val="0"/>
      </rPr>
      <t>广播</t>
    </r>
  </si>
  <si>
    <r>
      <rPr>
        <sz val="10"/>
        <rFont val="Times New Roman"/>
        <family val="1"/>
      </rPr>
      <t xml:space="preserve">    </t>
    </r>
    <r>
      <rPr>
        <sz val="10"/>
        <rFont val="宋体"/>
        <family val="0"/>
      </rPr>
      <t>电视</t>
    </r>
  </si>
  <si>
    <r>
      <rPr>
        <sz val="10"/>
        <rFont val="Times New Roman"/>
        <family val="1"/>
      </rPr>
      <t xml:space="preserve">    </t>
    </r>
    <r>
      <rPr>
        <sz val="10"/>
        <rFont val="宋体"/>
        <family val="0"/>
      </rPr>
      <t>其他广播电视支出</t>
    </r>
  </si>
  <si>
    <r>
      <rPr>
        <sz val="10"/>
        <rFont val="Times New Roman"/>
        <family val="1"/>
      </rPr>
      <t xml:space="preserve">  </t>
    </r>
    <r>
      <rPr>
        <sz val="10"/>
        <rFont val="宋体"/>
        <family val="0"/>
      </rPr>
      <t>其他文化体育与传媒支出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</si>
  <si>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宣传文化发展专项支出</t>
    </r>
  </si>
  <si>
    <r>
      <rPr>
        <sz val="10"/>
        <rFont val="Times New Roman"/>
        <family val="1"/>
      </rPr>
      <t xml:space="preserve">    </t>
    </r>
    <r>
      <rPr>
        <sz val="10"/>
        <rFont val="宋体"/>
        <family val="0"/>
      </rPr>
      <t>文化产业发展专项支出</t>
    </r>
  </si>
  <si>
    <r>
      <rPr>
        <sz val="10"/>
        <rFont val="Times New Roman"/>
        <family val="1"/>
      </rPr>
      <t xml:space="preserve">    </t>
    </r>
    <r>
      <rPr>
        <sz val="10"/>
        <rFont val="宋体"/>
        <family val="0"/>
      </rPr>
      <t>其他文化体育与传媒支出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</si>
  <si>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人力资源和社会保障管理事务</t>
    </r>
  </si>
  <si>
    <r>
      <rPr>
        <sz val="10"/>
        <rFont val="Times New Roman"/>
        <family val="1"/>
      </rPr>
      <t xml:space="preserve">    </t>
    </r>
    <r>
      <rPr>
        <sz val="10"/>
        <rFont val="宋体"/>
        <family val="0"/>
      </rPr>
      <t>综合业务管理</t>
    </r>
  </si>
  <si>
    <r>
      <rPr>
        <sz val="10"/>
        <rFont val="Times New Roman"/>
        <family val="1"/>
      </rPr>
      <t xml:space="preserve">    </t>
    </r>
    <r>
      <rPr>
        <sz val="10"/>
        <rFont val="宋体"/>
        <family val="0"/>
      </rPr>
      <t>劳动保障监察</t>
    </r>
  </si>
  <si>
    <r>
      <rPr>
        <sz val="10"/>
        <rFont val="Times New Roman"/>
        <family val="1"/>
      </rPr>
      <t xml:space="preserve">    </t>
    </r>
    <r>
      <rPr>
        <sz val="10"/>
        <rFont val="宋体"/>
        <family val="0"/>
      </rPr>
      <t>就业管理事务</t>
    </r>
  </si>
  <si>
    <r>
      <rPr>
        <sz val="10"/>
        <rFont val="Times New Roman"/>
        <family val="1"/>
      </rPr>
      <t xml:space="preserve">    </t>
    </r>
    <r>
      <rPr>
        <sz val="10"/>
        <rFont val="宋体"/>
        <family val="0"/>
      </rPr>
      <t>社会保险业务管理事务</t>
    </r>
  </si>
  <si>
    <r>
      <rPr>
        <sz val="10"/>
        <rFont val="Times New Roman"/>
        <family val="1"/>
      </rPr>
      <t xml:space="preserve">    </t>
    </r>
    <r>
      <rPr>
        <sz val="10"/>
        <rFont val="宋体"/>
        <family val="0"/>
      </rPr>
      <t>社会保险经办机构</t>
    </r>
  </si>
  <si>
    <r>
      <rPr>
        <sz val="10"/>
        <rFont val="Times New Roman"/>
        <family val="1"/>
      </rPr>
      <t xml:space="preserve">    </t>
    </r>
    <r>
      <rPr>
        <sz val="10"/>
        <rFont val="宋体"/>
        <family val="0"/>
      </rPr>
      <t>劳动关系和维权</t>
    </r>
  </si>
  <si>
    <r>
      <rPr>
        <sz val="10"/>
        <rFont val="Times New Roman"/>
        <family val="1"/>
      </rPr>
      <t xml:space="preserve">    </t>
    </r>
    <r>
      <rPr>
        <sz val="10"/>
        <rFont val="宋体"/>
        <family val="0"/>
      </rPr>
      <t>公共就业服务和职业技能鉴定机构</t>
    </r>
  </si>
  <si>
    <r>
      <rPr>
        <sz val="10"/>
        <rFont val="Times New Roman"/>
        <family val="1"/>
      </rPr>
      <t xml:space="preserve">    </t>
    </r>
    <r>
      <rPr>
        <sz val="10"/>
        <rFont val="宋体"/>
        <family val="0"/>
      </rPr>
      <t>劳动人事争议调解仲裁</t>
    </r>
  </si>
  <si>
    <r>
      <rPr>
        <sz val="10"/>
        <rFont val="Times New Roman"/>
        <family val="1"/>
      </rPr>
      <t xml:space="preserve">    </t>
    </r>
    <r>
      <rPr>
        <sz val="10"/>
        <rFont val="宋体"/>
        <family val="0"/>
      </rPr>
      <t>其他人力资源和社会保障管理事务支出</t>
    </r>
  </si>
  <si>
    <r>
      <rPr>
        <sz val="10"/>
        <rFont val="Times New Roman"/>
        <family val="1"/>
      </rPr>
      <t xml:space="preserve">  </t>
    </r>
    <r>
      <rPr>
        <sz val="10"/>
        <rFont val="宋体"/>
        <family val="0"/>
      </rPr>
      <t>民政管理事务</t>
    </r>
  </si>
  <si>
    <r>
      <rPr>
        <sz val="10"/>
        <rFont val="Times New Roman"/>
        <family val="1"/>
      </rPr>
      <t xml:space="preserve">    </t>
    </r>
    <r>
      <rPr>
        <sz val="10"/>
        <rFont val="宋体"/>
        <family val="0"/>
      </rPr>
      <t>民间组织管理</t>
    </r>
  </si>
  <si>
    <r>
      <rPr>
        <sz val="10"/>
        <rFont val="Times New Roman"/>
        <family val="1"/>
      </rPr>
      <t xml:space="preserve">    </t>
    </r>
    <r>
      <rPr>
        <sz val="10"/>
        <rFont val="宋体"/>
        <family val="0"/>
      </rPr>
      <t>行政区划和地名管理</t>
    </r>
  </si>
  <si>
    <r>
      <rPr>
        <sz val="10"/>
        <rFont val="Times New Roman"/>
        <family val="1"/>
      </rPr>
      <t xml:space="preserve">    </t>
    </r>
    <r>
      <rPr>
        <sz val="10"/>
        <rFont val="宋体"/>
        <family val="0"/>
      </rPr>
      <t>基层政权和社区建设</t>
    </r>
  </si>
  <si>
    <r>
      <rPr>
        <sz val="10"/>
        <rFont val="Times New Roman"/>
        <family val="1"/>
      </rPr>
      <t xml:space="preserve">    </t>
    </r>
    <r>
      <rPr>
        <sz val="10"/>
        <rFont val="宋体"/>
        <family val="0"/>
      </rPr>
      <t>其他民政管理事务支出</t>
    </r>
  </si>
  <si>
    <r>
      <rPr>
        <sz val="10"/>
        <rFont val="Times New Roman"/>
        <family val="1"/>
      </rPr>
      <t xml:space="preserve">  </t>
    </r>
    <r>
      <rPr>
        <sz val="10"/>
        <rFont val="宋体"/>
        <family val="0"/>
      </rPr>
      <t>补充全国社会保障基金</t>
    </r>
  </si>
  <si>
    <r>
      <rPr>
        <sz val="10"/>
        <rFont val="Times New Roman"/>
        <family val="1"/>
      </rPr>
      <t xml:space="preserve">    </t>
    </r>
    <r>
      <rPr>
        <sz val="10"/>
        <rFont val="宋体"/>
        <family val="0"/>
      </rPr>
      <t>用一般公共预算补充基金</t>
    </r>
  </si>
  <si>
    <r>
      <rPr>
        <sz val="10"/>
        <rFont val="Times New Roman"/>
        <family val="1"/>
      </rPr>
      <t xml:space="preserve">  </t>
    </r>
    <r>
      <rPr>
        <sz val="10"/>
        <rFont val="宋体"/>
        <family val="0"/>
      </rPr>
      <t>行政事业单位离退休</t>
    </r>
  </si>
  <si>
    <t xml:space="preserve">    行政单位离退休</t>
  </si>
  <si>
    <r>
      <rPr>
        <sz val="10"/>
        <rFont val="Times New Roman"/>
        <family val="1"/>
      </rPr>
      <t xml:space="preserve">    </t>
    </r>
    <r>
      <rPr>
        <sz val="10"/>
        <rFont val="宋体"/>
        <family val="0"/>
      </rPr>
      <t>事业单位离退休</t>
    </r>
  </si>
  <si>
    <r>
      <rPr>
        <sz val="10"/>
        <rFont val="Times New Roman"/>
        <family val="1"/>
      </rPr>
      <t xml:space="preserve">    </t>
    </r>
    <r>
      <rPr>
        <sz val="10"/>
        <rFont val="宋体"/>
        <family val="0"/>
      </rPr>
      <t>离退休人员管理机构</t>
    </r>
  </si>
  <si>
    <r>
      <rPr>
        <sz val="10"/>
        <rFont val="Times New Roman"/>
        <family val="1"/>
      </rPr>
      <t xml:space="preserve">    </t>
    </r>
    <r>
      <rPr>
        <sz val="10"/>
        <rFont val="宋体"/>
        <family val="0"/>
      </rPr>
      <t>机关事业单位基本养老保险缴费支出</t>
    </r>
  </si>
  <si>
    <r>
      <rPr>
        <sz val="10"/>
        <rFont val="Times New Roman"/>
        <family val="1"/>
      </rPr>
      <t xml:space="preserve">    </t>
    </r>
    <r>
      <rPr>
        <sz val="10"/>
        <rFont val="宋体"/>
        <family val="0"/>
      </rPr>
      <t>机关事业单位职业年金缴费支出</t>
    </r>
  </si>
  <si>
    <r>
      <rPr>
        <sz val="10"/>
        <rFont val="Times New Roman"/>
        <family val="1"/>
      </rPr>
      <t xml:space="preserve">    </t>
    </r>
    <r>
      <rPr>
        <sz val="10"/>
        <rFont val="宋体"/>
        <family val="0"/>
      </rPr>
      <t>对机关事业单位基本养老保险基金的补助</t>
    </r>
  </si>
  <si>
    <r>
      <rPr>
        <sz val="10"/>
        <rFont val="Times New Roman"/>
        <family val="1"/>
      </rPr>
      <t xml:space="preserve">    </t>
    </r>
    <r>
      <rPr>
        <sz val="10"/>
        <rFont val="宋体"/>
        <family val="0"/>
      </rPr>
      <t>其他行政事业单位离退休支出</t>
    </r>
  </si>
  <si>
    <r>
      <rPr>
        <sz val="10"/>
        <rFont val="Times New Roman"/>
        <family val="1"/>
      </rPr>
      <t xml:space="preserve">  </t>
    </r>
    <r>
      <rPr>
        <sz val="10"/>
        <rFont val="宋体"/>
        <family val="0"/>
      </rPr>
      <t>企业改革补助</t>
    </r>
  </si>
  <si>
    <r>
      <rPr>
        <sz val="10"/>
        <rFont val="Times New Roman"/>
        <family val="1"/>
      </rPr>
      <t xml:space="preserve">    </t>
    </r>
    <r>
      <rPr>
        <sz val="10"/>
        <rFont val="宋体"/>
        <family val="0"/>
      </rPr>
      <t>企业关闭破产补助</t>
    </r>
  </si>
  <si>
    <r>
      <rPr>
        <sz val="10"/>
        <rFont val="Times New Roman"/>
        <family val="1"/>
      </rPr>
      <t xml:space="preserve">    </t>
    </r>
    <r>
      <rPr>
        <sz val="10"/>
        <rFont val="宋体"/>
        <family val="0"/>
      </rPr>
      <t>厂办大集体改革补助</t>
    </r>
  </si>
  <si>
    <r>
      <rPr>
        <sz val="10"/>
        <rFont val="Times New Roman"/>
        <family val="1"/>
      </rPr>
      <t xml:space="preserve">    </t>
    </r>
    <r>
      <rPr>
        <sz val="10"/>
        <rFont val="宋体"/>
        <family val="0"/>
      </rPr>
      <t>其他企业改革发展补助</t>
    </r>
  </si>
  <si>
    <r>
      <rPr>
        <sz val="10"/>
        <rFont val="Times New Roman"/>
        <family val="1"/>
      </rPr>
      <t xml:space="preserve">  </t>
    </r>
    <r>
      <rPr>
        <sz val="10"/>
        <rFont val="宋体"/>
        <family val="0"/>
      </rPr>
      <t>就业补助</t>
    </r>
  </si>
  <si>
    <r>
      <rPr>
        <sz val="10"/>
        <rFont val="Times New Roman"/>
        <family val="1"/>
      </rPr>
      <t xml:space="preserve">    </t>
    </r>
    <r>
      <rPr>
        <sz val="10"/>
        <rFont val="宋体"/>
        <family val="0"/>
      </rPr>
      <t>就业创业服务补贴</t>
    </r>
  </si>
  <si>
    <r>
      <rPr>
        <sz val="10"/>
        <rFont val="Times New Roman"/>
        <family val="1"/>
      </rPr>
      <t xml:space="preserve">    </t>
    </r>
    <r>
      <rPr>
        <sz val="10"/>
        <rFont val="宋体"/>
        <family val="0"/>
      </rPr>
      <t>职业培训补贴</t>
    </r>
  </si>
  <si>
    <r>
      <rPr>
        <sz val="10"/>
        <rFont val="Times New Roman"/>
        <family val="1"/>
      </rPr>
      <t xml:space="preserve">    </t>
    </r>
    <r>
      <rPr>
        <sz val="10"/>
        <rFont val="宋体"/>
        <family val="0"/>
      </rPr>
      <t>社会保险补贴</t>
    </r>
  </si>
  <si>
    <r>
      <rPr>
        <sz val="10"/>
        <rFont val="Times New Roman"/>
        <family val="1"/>
      </rPr>
      <t xml:space="preserve">    </t>
    </r>
    <r>
      <rPr>
        <sz val="10"/>
        <rFont val="宋体"/>
        <family val="0"/>
      </rPr>
      <t>公益性岗位补贴</t>
    </r>
  </si>
  <si>
    <r>
      <rPr>
        <sz val="10"/>
        <rFont val="Times New Roman"/>
        <family val="1"/>
      </rPr>
      <t xml:space="preserve">    </t>
    </r>
    <r>
      <rPr>
        <sz val="10"/>
        <rFont val="宋体"/>
        <family val="0"/>
      </rPr>
      <t>职业技能鉴定补贴</t>
    </r>
  </si>
  <si>
    <r>
      <rPr>
        <sz val="10"/>
        <rFont val="Times New Roman"/>
        <family val="1"/>
      </rPr>
      <t xml:space="preserve">    </t>
    </r>
    <r>
      <rPr>
        <sz val="10"/>
        <rFont val="宋体"/>
        <family val="0"/>
      </rPr>
      <t>就业见习补贴</t>
    </r>
  </si>
  <si>
    <r>
      <rPr>
        <sz val="10"/>
        <rFont val="Times New Roman"/>
        <family val="1"/>
      </rPr>
      <t xml:space="preserve">    </t>
    </r>
    <r>
      <rPr>
        <sz val="10"/>
        <rFont val="宋体"/>
        <family val="0"/>
      </rPr>
      <t>高技能人才培养补助</t>
    </r>
  </si>
  <si>
    <r>
      <rPr>
        <sz val="10"/>
        <rFont val="Times New Roman"/>
        <family val="1"/>
      </rPr>
      <t xml:space="preserve">    </t>
    </r>
    <r>
      <rPr>
        <sz val="10"/>
        <rFont val="宋体"/>
        <family val="0"/>
      </rPr>
      <t>求职创业补贴</t>
    </r>
  </si>
  <si>
    <r>
      <rPr>
        <sz val="10"/>
        <rFont val="Times New Roman"/>
        <family val="1"/>
      </rPr>
      <t xml:space="preserve">    </t>
    </r>
    <r>
      <rPr>
        <sz val="10"/>
        <rFont val="宋体"/>
        <family val="0"/>
      </rPr>
      <t>其他就业补助支出</t>
    </r>
  </si>
  <si>
    <r>
      <rPr>
        <sz val="10"/>
        <rFont val="Times New Roman"/>
        <family val="1"/>
      </rPr>
      <t xml:space="preserve">  </t>
    </r>
    <r>
      <rPr>
        <sz val="10"/>
        <rFont val="宋体"/>
        <family val="0"/>
      </rPr>
      <t>抚恤</t>
    </r>
  </si>
  <si>
    <r>
      <rPr>
        <sz val="10"/>
        <rFont val="Times New Roman"/>
        <family val="1"/>
      </rPr>
      <t xml:space="preserve">    </t>
    </r>
    <r>
      <rPr>
        <sz val="10"/>
        <rFont val="宋体"/>
        <family val="0"/>
      </rPr>
      <t>死亡抚恤</t>
    </r>
  </si>
  <si>
    <r>
      <rPr>
        <sz val="10"/>
        <rFont val="Times New Roman"/>
        <family val="1"/>
      </rPr>
      <t xml:space="preserve">    </t>
    </r>
    <r>
      <rPr>
        <sz val="10"/>
        <rFont val="宋体"/>
        <family val="0"/>
      </rPr>
      <t>伤残抚恤</t>
    </r>
  </si>
  <si>
    <r>
      <rPr>
        <sz val="10"/>
        <rFont val="Times New Roman"/>
        <family val="1"/>
      </rPr>
      <t xml:space="preserve">    </t>
    </r>
    <r>
      <rPr>
        <sz val="10"/>
        <rFont val="宋体"/>
        <family val="0"/>
      </rPr>
      <t>在乡复员、退伍军人生活补助</t>
    </r>
  </si>
  <si>
    <r>
      <rPr>
        <sz val="10"/>
        <rFont val="Times New Roman"/>
        <family val="1"/>
      </rPr>
      <t xml:space="preserve">    </t>
    </r>
    <r>
      <rPr>
        <sz val="10"/>
        <rFont val="宋体"/>
        <family val="0"/>
      </rPr>
      <t>优抚事业单位支出</t>
    </r>
  </si>
  <si>
    <r>
      <rPr>
        <sz val="10"/>
        <rFont val="Times New Roman"/>
        <family val="1"/>
      </rPr>
      <t xml:space="preserve">    </t>
    </r>
    <r>
      <rPr>
        <sz val="10"/>
        <rFont val="宋体"/>
        <family val="0"/>
      </rPr>
      <t>义务兵优待</t>
    </r>
  </si>
  <si>
    <r>
      <rPr>
        <sz val="10"/>
        <rFont val="Times New Roman"/>
        <family val="1"/>
      </rPr>
      <t xml:space="preserve">    </t>
    </r>
    <r>
      <rPr>
        <sz val="10"/>
        <rFont val="宋体"/>
        <family val="0"/>
      </rPr>
      <t>农村籍退役士兵老年生活补助</t>
    </r>
  </si>
  <si>
    <r>
      <rPr>
        <sz val="10"/>
        <rFont val="Times New Roman"/>
        <family val="1"/>
      </rPr>
      <t xml:space="preserve">    </t>
    </r>
    <r>
      <rPr>
        <sz val="10"/>
        <rFont val="宋体"/>
        <family val="0"/>
      </rPr>
      <t>其他优抚支出</t>
    </r>
  </si>
  <si>
    <r>
      <rPr>
        <sz val="10"/>
        <rFont val="Times New Roman"/>
        <family val="1"/>
      </rPr>
      <t xml:space="preserve">  </t>
    </r>
    <r>
      <rPr>
        <sz val="10"/>
        <rFont val="宋体"/>
        <family val="0"/>
      </rPr>
      <t>退役安置</t>
    </r>
  </si>
  <si>
    <r>
      <rPr>
        <sz val="10"/>
        <rFont val="Times New Roman"/>
        <family val="1"/>
      </rPr>
      <t xml:space="preserve">    </t>
    </r>
    <r>
      <rPr>
        <sz val="10"/>
        <rFont val="宋体"/>
        <family val="0"/>
      </rPr>
      <t>退役士兵安置</t>
    </r>
  </si>
  <si>
    <r>
      <rPr>
        <sz val="10"/>
        <rFont val="Times New Roman"/>
        <family val="1"/>
      </rPr>
      <t xml:space="preserve">    </t>
    </r>
    <r>
      <rPr>
        <sz val="10"/>
        <rFont val="宋体"/>
        <family val="0"/>
      </rPr>
      <t>军队移交政府的离退休人员安置</t>
    </r>
  </si>
  <si>
    <r>
      <rPr>
        <sz val="10"/>
        <rFont val="Times New Roman"/>
        <family val="1"/>
      </rPr>
      <t xml:space="preserve">    </t>
    </r>
    <r>
      <rPr>
        <sz val="10"/>
        <rFont val="宋体"/>
        <family val="0"/>
      </rPr>
      <t>军队移交政府离退休干部管理机构</t>
    </r>
  </si>
  <si>
    <r>
      <rPr>
        <sz val="10"/>
        <rFont val="Times New Roman"/>
        <family val="1"/>
      </rPr>
      <t xml:space="preserve">    </t>
    </r>
    <r>
      <rPr>
        <sz val="10"/>
        <rFont val="宋体"/>
        <family val="0"/>
      </rPr>
      <t>退役士兵管理教育</t>
    </r>
  </si>
  <si>
    <r>
      <rPr>
        <sz val="10"/>
        <rFont val="Times New Roman"/>
        <family val="1"/>
      </rPr>
      <t xml:space="preserve">    </t>
    </r>
    <r>
      <rPr>
        <sz val="10"/>
        <rFont val="宋体"/>
        <family val="0"/>
      </rPr>
      <t>军队转业干部安置</t>
    </r>
  </si>
  <si>
    <r>
      <rPr>
        <sz val="10"/>
        <rFont val="Times New Roman"/>
        <family val="1"/>
      </rPr>
      <t xml:space="preserve">    </t>
    </r>
    <r>
      <rPr>
        <sz val="10"/>
        <rFont val="宋体"/>
        <family val="0"/>
      </rPr>
      <t>其他退役安置支出</t>
    </r>
  </si>
  <si>
    <r>
      <rPr>
        <sz val="10"/>
        <rFont val="Times New Roman"/>
        <family val="1"/>
      </rPr>
      <t xml:space="preserve">  </t>
    </r>
    <r>
      <rPr>
        <sz val="10"/>
        <rFont val="宋体"/>
        <family val="0"/>
      </rPr>
      <t>社会福利</t>
    </r>
  </si>
  <si>
    <r>
      <rPr>
        <sz val="10"/>
        <rFont val="Times New Roman"/>
        <family val="1"/>
      </rPr>
      <t xml:space="preserve">    </t>
    </r>
    <r>
      <rPr>
        <sz val="10"/>
        <rFont val="宋体"/>
        <family val="0"/>
      </rPr>
      <t>儿童福利</t>
    </r>
  </si>
  <si>
    <r>
      <rPr>
        <sz val="10"/>
        <rFont val="Times New Roman"/>
        <family val="1"/>
      </rPr>
      <t xml:space="preserve">    </t>
    </r>
    <r>
      <rPr>
        <sz val="10"/>
        <rFont val="宋体"/>
        <family val="0"/>
      </rPr>
      <t>老年福利</t>
    </r>
  </si>
  <si>
    <t xml:space="preserve">    康复辅具</t>
  </si>
  <si>
    <r>
      <rPr>
        <sz val="10"/>
        <rFont val="Times New Roman"/>
        <family val="1"/>
      </rPr>
      <t xml:space="preserve">    </t>
    </r>
    <r>
      <rPr>
        <sz val="10"/>
        <rFont val="宋体"/>
        <family val="0"/>
      </rPr>
      <t>殡葬</t>
    </r>
  </si>
  <si>
    <r>
      <rPr>
        <sz val="10"/>
        <rFont val="Times New Roman"/>
        <family val="1"/>
      </rPr>
      <t xml:space="preserve">    </t>
    </r>
    <r>
      <rPr>
        <sz val="10"/>
        <rFont val="宋体"/>
        <family val="0"/>
      </rPr>
      <t>社会福利事业单位</t>
    </r>
  </si>
  <si>
    <r>
      <rPr>
        <sz val="10"/>
        <rFont val="Times New Roman"/>
        <family val="1"/>
      </rPr>
      <t xml:space="preserve">    </t>
    </r>
    <r>
      <rPr>
        <sz val="10"/>
        <rFont val="宋体"/>
        <family val="0"/>
      </rPr>
      <t>其他社会福利支出</t>
    </r>
  </si>
  <si>
    <r>
      <rPr>
        <sz val="10"/>
        <rFont val="Times New Roman"/>
        <family val="1"/>
      </rPr>
      <t xml:space="preserve">  </t>
    </r>
    <r>
      <rPr>
        <sz val="10"/>
        <rFont val="宋体"/>
        <family val="0"/>
      </rPr>
      <t>残疾人事业</t>
    </r>
  </si>
  <si>
    <r>
      <rPr>
        <sz val="10"/>
        <rFont val="Times New Roman"/>
        <family val="1"/>
      </rPr>
      <t xml:space="preserve">    </t>
    </r>
    <r>
      <rPr>
        <sz val="10"/>
        <rFont val="宋体"/>
        <family val="0"/>
      </rPr>
      <t>残疾人康复</t>
    </r>
  </si>
  <si>
    <r>
      <rPr>
        <sz val="10"/>
        <rFont val="Times New Roman"/>
        <family val="1"/>
      </rPr>
      <t xml:space="preserve">    </t>
    </r>
    <r>
      <rPr>
        <sz val="10"/>
        <rFont val="宋体"/>
        <family val="0"/>
      </rPr>
      <t>残疾人就业和扶贫</t>
    </r>
  </si>
  <si>
    <r>
      <rPr>
        <sz val="10"/>
        <rFont val="Times New Roman"/>
        <family val="1"/>
      </rPr>
      <t xml:space="preserve">    </t>
    </r>
    <r>
      <rPr>
        <sz val="10"/>
        <rFont val="宋体"/>
        <family val="0"/>
      </rPr>
      <t>残疾人体育</t>
    </r>
  </si>
  <si>
    <r>
      <rPr>
        <sz val="10"/>
        <rFont val="Times New Roman"/>
        <family val="1"/>
      </rPr>
      <t xml:space="preserve">    </t>
    </r>
    <r>
      <rPr>
        <sz val="10"/>
        <rFont val="宋体"/>
        <family val="0"/>
      </rPr>
      <t>残疾人生活和护理补贴</t>
    </r>
  </si>
  <si>
    <r>
      <rPr>
        <sz val="10"/>
        <rFont val="Times New Roman"/>
        <family val="1"/>
      </rPr>
      <t xml:space="preserve">    </t>
    </r>
    <r>
      <rPr>
        <sz val="10"/>
        <rFont val="宋体"/>
        <family val="0"/>
      </rPr>
      <t>其他残疾人事业支出</t>
    </r>
  </si>
  <si>
    <r>
      <rPr>
        <sz val="10"/>
        <rFont val="Times New Roman"/>
        <family val="1"/>
      </rPr>
      <t xml:space="preserve">  </t>
    </r>
    <r>
      <rPr>
        <sz val="10"/>
        <rFont val="宋体"/>
        <family val="0"/>
      </rPr>
      <t>红十字事业</t>
    </r>
  </si>
  <si>
    <r>
      <rPr>
        <sz val="10"/>
        <rFont val="Times New Roman"/>
        <family val="1"/>
      </rPr>
      <t xml:space="preserve">    </t>
    </r>
    <r>
      <rPr>
        <sz val="10"/>
        <rFont val="宋体"/>
        <family val="0"/>
      </rPr>
      <t>其他红十字事业支出</t>
    </r>
  </si>
  <si>
    <r>
      <rPr>
        <sz val="10"/>
        <rFont val="Times New Roman"/>
        <family val="1"/>
      </rPr>
      <t xml:space="preserve">  </t>
    </r>
    <r>
      <rPr>
        <sz val="10"/>
        <rFont val="宋体"/>
        <family val="0"/>
      </rPr>
      <t>最低生活保障</t>
    </r>
  </si>
  <si>
    <r>
      <rPr>
        <sz val="10"/>
        <rFont val="Times New Roman"/>
        <family val="1"/>
      </rPr>
      <t xml:space="preserve">    </t>
    </r>
    <r>
      <rPr>
        <sz val="10"/>
        <rFont val="宋体"/>
        <family val="0"/>
      </rPr>
      <t>城市最低生活保障金支出</t>
    </r>
  </si>
  <si>
    <r>
      <rPr>
        <sz val="10"/>
        <rFont val="Times New Roman"/>
        <family val="1"/>
      </rPr>
      <t xml:space="preserve">    </t>
    </r>
    <r>
      <rPr>
        <sz val="10"/>
        <rFont val="宋体"/>
        <family val="0"/>
      </rPr>
      <t>农村最低生活保障金支出</t>
    </r>
  </si>
  <si>
    <r>
      <rPr>
        <sz val="10"/>
        <rFont val="Times New Roman"/>
        <family val="1"/>
      </rPr>
      <t xml:space="preserve">  </t>
    </r>
    <r>
      <rPr>
        <sz val="10"/>
        <rFont val="宋体"/>
        <family val="0"/>
      </rPr>
      <t>临时救助</t>
    </r>
  </si>
  <si>
    <r>
      <rPr>
        <sz val="10"/>
        <rFont val="Times New Roman"/>
        <family val="1"/>
      </rPr>
      <t xml:space="preserve">    </t>
    </r>
    <r>
      <rPr>
        <sz val="10"/>
        <rFont val="宋体"/>
        <family val="0"/>
      </rPr>
      <t>临时救助支出</t>
    </r>
  </si>
  <si>
    <r>
      <rPr>
        <sz val="10"/>
        <rFont val="Times New Roman"/>
        <family val="1"/>
      </rPr>
      <t xml:space="preserve">    </t>
    </r>
    <r>
      <rPr>
        <sz val="10"/>
        <rFont val="宋体"/>
        <family val="0"/>
      </rPr>
      <t>流浪乞讨人员救助支出</t>
    </r>
  </si>
  <si>
    <r>
      <rPr>
        <sz val="10"/>
        <rFont val="Times New Roman"/>
        <family val="1"/>
      </rPr>
      <t xml:space="preserve">  </t>
    </r>
    <r>
      <rPr>
        <sz val="10"/>
        <rFont val="宋体"/>
        <family val="0"/>
      </rPr>
      <t>特困人员救助供养</t>
    </r>
  </si>
  <si>
    <r>
      <rPr>
        <sz val="10"/>
        <rFont val="Times New Roman"/>
        <family val="1"/>
      </rPr>
      <t xml:space="preserve">    </t>
    </r>
    <r>
      <rPr>
        <sz val="10"/>
        <rFont val="宋体"/>
        <family val="0"/>
      </rPr>
      <t>城市特困人员救助供养支出</t>
    </r>
  </si>
  <si>
    <r>
      <rPr>
        <sz val="10"/>
        <rFont val="Times New Roman"/>
        <family val="1"/>
      </rPr>
      <t xml:space="preserve">    </t>
    </r>
    <r>
      <rPr>
        <sz val="10"/>
        <rFont val="宋体"/>
        <family val="0"/>
      </rPr>
      <t>农村特困人员救助供养支出</t>
    </r>
  </si>
  <si>
    <r>
      <rPr>
        <sz val="10"/>
        <rFont val="Times New Roman"/>
        <family val="1"/>
      </rPr>
      <t xml:space="preserve">  </t>
    </r>
    <r>
      <rPr>
        <sz val="10"/>
        <rFont val="宋体"/>
        <family val="0"/>
      </rPr>
      <t>补充道路交通事故社会救助基金</t>
    </r>
  </si>
  <si>
    <r>
      <rPr>
        <sz val="10"/>
        <rFont val="Times New Roman"/>
        <family val="1"/>
      </rPr>
      <t xml:space="preserve">    </t>
    </r>
    <r>
      <rPr>
        <sz val="10"/>
        <rFont val="宋体"/>
        <family val="0"/>
      </rPr>
      <t>交强险增值税补助基金支出</t>
    </r>
  </si>
  <si>
    <r>
      <rPr>
        <sz val="10"/>
        <rFont val="Times New Roman"/>
        <family val="1"/>
      </rPr>
      <t xml:space="preserve">    </t>
    </r>
    <r>
      <rPr>
        <sz val="10"/>
        <rFont val="宋体"/>
        <family val="0"/>
      </rPr>
      <t>交强险罚款收入补助基金支出</t>
    </r>
  </si>
  <si>
    <r>
      <rPr>
        <sz val="10"/>
        <rFont val="Times New Roman"/>
        <family val="1"/>
      </rPr>
      <t xml:space="preserve">  </t>
    </r>
    <r>
      <rPr>
        <sz val="10"/>
        <rFont val="宋体"/>
        <family val="0"/>
      </rPr>
      <t>其他生活救助</t>
    </r>
  </si>
  <si>
    <r>
      <rPr>
        <sz val="10"/>
        <rFont val="Times New Roman"/>
        <family val="1"/>
      </rPr>
      <t xml:space="preserve">    </t>
    </r>
    <r>
      <rPr>
        <sz val="10"/>
        <rFont val="宋体"/>
        <family val="0"/>
      </rPr>
      <t>其他城市生活救助</t>
    </r>
  </si>
  <si>
    <r>
      <rPr>
        <sz val="10"/>
        <rFont val="Times New Roman"/>
        <family val="1"/>
      </rPr>
      <t xml:space="preserve">    </t>
    </r>
    <r>
      <rPr>
        <sz val="10"/>
        <rFont val="宋体"/>
        <family val="0"/>
      </rPr>
      <t>其他农村生活救助</t>
    </r>
  </si>
  <si>
    <r>
      <rPr>
        <sz val="10"/>
        <rFont val="Times New Roman"/>
        <family val="1"/>
      </rPr>
      <t xml:space="preserve">  </t>
    </r>
    <r>
      <rPr>
        <sz val="10"/>
        <rFont val="宋体"/>
        <family val="0"/>
      </rPr>
      <t>财政对基本养老保险基金的补助</t>
    </r>
  </si>
  <si>
    <r>
      <rPr>
        <sz val="10"/>
        <rFont val="Times New Roman"/>
        <family val="1"/>
      </rPr>
      <t xml:space="preserve">    </t>
    </r>
    <r>
      <rPr>
        <sz val="10"/>
        <rFont val="宋体"/>
        <family val="0"/>
      </rPr>
      <t>财政对企业职工基本养老保险基金的补助</t>
    </r>
  </si>
  <si>
    <r>
      <rPr>
        <sz val="10"/>
        <rFont val="Times New Roman"/>
        <family val="1"/>
      </rPr>
      <t xml:space="preserve">    </t>
    </r>
    <r>
      <rPr>
        <sz val="10"/>
        <rFont val="宋体"/>
        <family val="0"/>
      </rPr>
      <t>财政对城乡居民基本养老保险基金的补助</t>
    </r>
  </si>
  <si>
    <r>
      <rPr>
        <sz val="10"/>
        <rFont val="Times New Roman"/>
        <family val="1"/>
      </rPr>
      <t xml:space="preserve">    </t>
    </r>
    <r>
      <rPr>
        <sz val="10"/>
        <rFont val="宋体"/>
        <family val="0"/>
      </rPr>
      <t>财政对其他基本养老保险基金的补助</t>
    </r>
  </si>
  <si>
    <r>
      <rPr>
        <sz val="10"/>
        <rFont val="Times New Roman"/>
        <family val="1"/>
      </rPr>
      <t xml:space="preserve">  </t>
    </r>
    <r>
      <rPr>
        <sz val="10"/>
        <rFont val="宋体"/>
        <family val="0"/>
      </rPr>
      <t>财政对其他社会保险基金的补助</t>
    </r>
  </si>
  <si>
    <r>
      <rPr>
        <sz val="10"/>
        <rFont val="Times New Roman"/>
        <family val="1"/>
      </rPr>
      <t xml:space="preserve">    </t>
    </r>
    <r>
      <rPr>
        <sz val="10"/>
        <rFont val="宋体"/>
        <family val="0"/>
      </rPr>
      <t>财政对失业保险基金的补助</t>
    </r>
  </si>
  <si>
    <r>
      <rPr>
        <sz val="10"/>
        <rFont val="Times New Roman"/>
        <family val="1"/>
      </rPr>
      <t xml:space="preserve">    </t>
    </r>
    <r>
      <rPr>
        <sz val="10"/>
        <rFont val="宋体"/>
        <family val="0"/>
      </rPr>
      <t>财政对工伤保险基金的补助</t>
    </r>
  </si>
  <si>
    <r>
      <rPr>
        <sz val="10"/>
        <rFont val="Times New Roman"/>
        <family val="1"/>
      </rPr>
      <t xml:space="preserve">    </t>
    </r>
    <r>
      <rPr>
        <sz val="10"/>
        <rFont val="宋体"/>
        <family val="0"/>
      </rPr>
      <t>财政对生育保险基金的补助</t>
    </r>
  </si>
  <si>
    <r>
      <rPr>
        <sz val="10"/>
        <rFont val="Times New Roman"/>
        <family val="1"/>
      </rPr>
      <t xml:space="preserve">    </t>
    </r>
    <r>
      <rPr>
        <sz val="10"/>
        <rFont val="宋体"/>
        <family val="0"/>
      </rPr>
      <t>其他财政对社会保险基金的补助</t>
    </r>
  </si>
  <si>
    <r>
      <rPr>
        <sz val="10"/>
        <rFont val="Times New Roman"/>
        <family val="1"/>
      </rPr>
      <t xml:space="preserve">  </t>
    </r>
    <r>
      <rPr>
        <sz val="10"/>
        <rFont val="宋体"/>
        <family val="0"/>
      </rPr>
      <t>退役军人管理事务</t>
    </r>
  </si>
  <si>
    <r>
      <rPr>
        <sz val="10"/>
        <rFont val="Times New Roman"/>
        <family val="1"/>
      </rPr>
      <t xml:space="preserve">    </t>
    </r>
    <r>
      <rPr>
        <sz val="10"/>
        <rFont val="宋体"/>
        <family val="0"/>
      </rPr>
      <t>拥军优属</t>
    </r>
  </si>
  <si>
    <r>
      <rPr>
        <sz val="10"/>
        <rFont val="Times New Roman"/>
        <family val="1"/>
      </rPr>
      <t xml:space="preserve">    </t>
    </r>
    <r>
      <rPr>
        <sz val="10"/>
        <rFont val="宋体"/>
        <family val="0"/>
      </rPr>
      <t>部队供应</t>
    </r>
  </si>
  <si>
    <r>
      <rPr>
        <sz val="10"/>
        <rFont val="Times New Roman"/>
        <family val="1"/>
      </rPr>
      <t xml:space="preserve">    </t>
    </r>
    <r>
      <rPr>
        <sz val="10"/>
        <rFont val="宋体"/>
        <family val="0"/>
      </rPr>
      <t>其他退役军人事务管理支出</t>
    </r>
  </si>
  <si>
    <r>
      <rPr>
        <sz val="10"/>
        <rFont val="Times New Roman"/>
        <family val="1"/>
      </rPr>
      <t xml:space="preserve">  </t>
    </r>
    <r>
      <rPr>
        <sz val="10"/>
        <rFont val="宋体"/>
        <family val="0"/>
      </rPr>
      <t>其他社会保障和就业支出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</si>
  <si>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其他社会保障和就业支出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</si>
  <si>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卫生健康管理事务</t>
    </r>
  </si>
  <si>
    <r>
      <rPr>
        <sz val="10"/>
        <rFont val="Times New Roman"/>
        <family val="1"/>
      </rPr>
      <t xml:space="preserve">    </t>
    </r>
    <r>
      <rPr>
        <sz val="10"/>
        <rFont val="宋体"/>
        <family val="0"/>
      </rPr>
      <t>其他卫生健康管理事务支出</t>
    </r>
  </si>
  <si>
    <r>
      <rPr>
        <sz val="10"/>
        <rFont val="Times New Roman"/>
        <family val="1"/>
      </rPr>
      <t xml:space="preserve">  </t>
    </r>
    <r>
      <rPr>
        <sz val="10"/>
        <rFont val="宋体"/>
        <family val="0"/>
      </rPr>
      <t>公立医院</t>
    </r>
  </si>
  <si>
    <r>
      <rPr>
        <sz val="10"/>
        <rFont val="Times New Roman"/>
        <family val="1"/>
      </rPr>
      <t xml:space="preserve">    </t>
    </r>
    <r>
      <rPr>
        <sz val="10"/>
        <rFont val="宋体"/>
        <family val="0"/>
      </rPr>
      <t>综合医院</t>
    </r>
  </si>
  <si>
    <r>
      <rPr>
        <sz val="10"/>
        <rFont val="Times New Roman"/>
        <family val="1"/>
      </rPr>
      <t xml:space="preserve">    </t>
    </r>
    <r>
      <rPr>
        <sz val="10"/>
        <rFont val="宋体"/>
        <family val="0"/>
      </rPr>
      <t>中医</t>
    </r>
    <r>
      <rPr>
        <sz val="10"/>
        <rFont val="Times New Roman"/>
        <family val="1"/>
      </rPr>
      <t>(</t>
    </r>
    <r>
      <rPr>
        <sz val="10"/>
        <rFont val="宋体"/>
        <family val="0"/>
      </rPr>
      <t>民族</t>
    </r>
    <r>
      <rPr>
        <sz val="10"/>
        <rFont val="Times New Roman"/>
        <family val="1"/>
      </rPr>
      <t>)</t>
    </r>
    <r>
      <rPr>
        <sz val="10"/>
        <rFont val="宋体"/>
        <family val="0"/>
      </rPr>
      <t>医院</t>
    </r>
  </si>
  <si>
    <r>
      <rPr>
        <sz val="10"/>
        <rFont val="Times New Roman"/>
        <family val="1"/>
      </rPr>
      <t xml:space="preserve">    </t>
    </r>
    <r>
      <rPr>
        <sz val="10"/>
        <rFont val="宋体"/>
        <family val="0"/>
      </rPr>
      <t>传染病医院</t>
    </r>
  </si>
  <si>
    <r>
      <rPr>
        <sz val="10"/>
        <rFont val="Times New Roman"/>
        <family val="1"/>
      </rPr>
      <t xml:space="preserve">    </t>
    </r>
    <r>
      <rPr>
        <sz val="10"/>
        <rFont val="宋体"/>
        <family val="0"/>
      </rPr>
      <t>职业病防治医院</t>
    </r>
  </si>
  <si>
    <r>
      <rPr>
        <sz val="10"/>
        <rFont val="Times New Roman"/>
        <family val="1"/>
      </rPr>
      <t xml:space="preserve">    </t>
    </r>
    <r>
      <rPr>
        <sz val="10"/>
        <rFont val="宋体"/>
        <family val="0"/>
      </rPr>
      <t>精神病医院</t>
    </r>
  </si>
  <si>
    <t xml:space="preserve">    妇幼保健医院</t>
  </si>
  <si>
    <r>
      <rPr>
        <sz val="10"/>
        <rFont val="Times New Roman"/>
        <family val="1"/>
      </rPr>
      <t xml:space="preserve">    </t>
    </r>
    <r>
      <rPr>
        <sz val="10"/>
        <rFont val="宋体"/>
        <family val="0"/>
      </rPr>
      <t>儿童医院</t>
    </r>
  </si>
  <si>
    <r>
      <rPr>
        <sz val="10"/>
        <rFont val="Times New Roman"/>
        <family val="1"/>
      </rPr>
      <t xml:space="preserve">    </t>
    </r>
    <r>
      <rPr>
        <sz val="10"/>
        <rFont val="宋体"/>
        <family val="0"/>
      </rPr>
      <t>其他专科医院</t>
    </r>
  </si>
  <si>
    <r>
      <rPr>
        <sz val="10"/>
        <rFont val="Times New Roman"/>
        <family val="1"/>
      </rPr>
      <t xml:space="preserve">    </t>
    </r>
    <r>
      <rPr>
        <sz val="10"/>
        <rFont val="宋体"/>
        <family val="0"/>
      </rPr>
      <t>福利医院</t>
    </r>
  </si>
  <si>
    <r>
      <rPr>
        <sz val="10"/>
        <rFont val="Times New Roman"/>
        <family val="1"/>
      </rPr>
      <t xml:space="preserve">    </t>
    </r>
    <r>
      <rPr>
        <sz val="10"/>
        <rFont val="宋体"/>
        <family val="0"/>
      </rPr>
      <t>行业医院</t>
    </r>
  </si>
  <si>
    <r>
      <rPr>
        <sz val="10"/>
        <rFont val="Times New Roman"/>
        <family val="1"/>
      </rPr>
      <t xml:space="preserve">    </t>
    </r>
    <r>
      <rPr>
        <sz val="10"/>
        <rFont val="宋体"/>
        <family val="0"/>
      </rPr>
      <t>处理医疗欠费</t>
    </r>
  </si>
  <si>
    <r>
      <rPr>
        <sz val="10"/>
        <rFont val="Times New Roman"/>
        <family val="1"/>
      </rPr>
      <t xml:space="preserve">    </t>
    </r>
    <r>
      <rPr>
        <sz val="10"/>
        <rFont val="宋体"/>
        <family val="0"/>
      </rPr>
      <t>其他公立医院支出</t>
    </r>
  </si>
  <si>
    <r>
      <rPr>
        <sz val="10"/>
        <rFont val="Times New Roman"/>
        <family val="1"/>
      </rPr>
      <t xml:space="preserve">  </t>
    </r>
    <r>
      <rPr>
        <sz val="10"/>
        <rFont val="宋体"/>
        <family val="0"/>
      </rPr>
      <t>基层医疗卫生机构</t>
    </r>
  </si>
  <si>
    <r>
      <rPr>
        <sz val="10"/>
        <rFont val="Times New Roman"/>
        <family val="1"/>
      </rPr>
      <t xml:space="preserve">    </t>
    </r>
    <r>
      <rPr>
        <sz val="10"/>
        <rFont val="宋体"/>
        <family val="0"/>
      </rPr>
      <t>城市社区卫生机构</t>
    </r>
  </si>
  <si>
    <r>
      <rPr>
        <sz val="10"/>
        <rFont val="Times New Roman"/>
        <family val="1"/>
      </rPr>
      <t xml:space="preserve">    </t>
    </r>
    <r>
      <rPr>
        <sz val="10"/>
        <rFont val="宋体"/>
        <family val="0"/>
      </rPr>
      <t>乡镇卫生院</t>
    </r>
  </si>
  <si>
    <r>
      <rPr>
        <sz val="10"/>
        <rFont val="Times New Roman"/>
        <family val="1"/>
      </rPr>
      <t xml:space="preserve">    </t>
    </r>
    <r>
      <rPr>
        <sz val="10"/>
        <rFont val="宋体"/>
        <family val="0"/>
      </rPr>
      <t>其他基层医疗卫生机构支出</t>
    </r>
  </si>
  <si>
    <r>
      <rPr>
        <sz val="10"/>
        <rFont val="Times New Roman"/>
        <family val="1"/>
      </rPr>
      <t xml:space="preserve">  </t>
    </r>
    <r>
      <rPr>
        <sz val="10"/>
        <rFont val="宋体"/>
        <family val="0"/>
      </rPr>
      <t>公共卫生</t>
    </r>
  </si>
  <si>
    <r>
      <rPr>
        <sz val="10"/>
        <rFont val="Times New Roman"/>
        <family val="1"/>
      </rPr>
      <t xml:space="preserve">    </t>
    </r>
    <r>
      <rPr>
        <sz val="10"/>
        <rFont val="宋体"/>
        <family val="0"/>
      </rPr>
      <t>疾病预防控制机构</t>
    </r>
  </si>
  <si>
    <r>
      <rPr>
        <sz val="10"/>
        <rFont val="Times New Roman"/>
        <family val="1"/>
      </rPr>
      <t xml:space="preserve">    </t>
    </r>
    <r>
      <rPr>
        <sz val="10"/>
        <rFont val="宋体"/>
        <family val="0"/>
      </rPr>
      <t>卫生监督机构</t>
    </r>
  </si>
  <si>
    <r>
      <rPr>
        <sz val="10"/>
        <rFont val="Times New Roman"/>
        <family val="1"/>
      </rPr>
      <t xml:space="preserve">    </t>
    </r>
    <r>
      <rPr>
        <sz val="10"/>
        <rFont val="宋体"/>
        <family val="0"/>
      </rPr>
      <t>妇幼保健机构</t>
    </r>
  </si>
  <si>
    <r>
      <rPr>
        <sz val="10"/>
        <rFont val="Times New Roman"/>
        <family val="1"/>
      </rPr>
      <t xml:space="preserve">    </t>
    </r>
    <r>
      <rPr>
        <sz val="10"/>
        <rFont val="宋体"/>
        <family val="0"/>
      </rPr>
      <t>精神卫生机构</t>
    </r>
  </si>
  <si>
    <r>
      <rPr>
        <sz val="10"/>
        <rFont val="Times New Roman"/>
        <family val="1"/>
      </rPr>
      <t xml:space="preserve">    </t>
    </r>
    <r>
      <rPr>
        <sz val="10"/>
        <rFont val="宋体"/>
        <family val="0"/>
      </rPr>
      <t>应急救治机构</t>
    </r>
  </si>
  <si>
    <r>
      <rPr>
        <sz val="10"/>
        <rFont val="Times New Roman"/>
        <family val="1"/>
      </rPr>
      <t xml:space="preserve">    </t>
    </r>
    <r>
      <rPr>
        <sz val="10"/>
        <rFont val="宋体"/>
        <family val="0"/>
      </rPr>
      <t>采供血机构</t>
    </r>
  </si>
  <si>
    <r>
      <rPr>
        <sz val="10"/>
        <rFont val="Times New Roman"/>
        <family val="1"/>
      </rPr>
      <t xml:space="preserve">    </t>
    </r>
    <r>
      <rPr>
        <sz val="10"/>
        <rFont val="宋体"/>
        <family val="0"/>
      </rPr>
      <t>其他专业公共卫生机构</t>
    </r>
  </si>
  <si>
    <r>
      <rPr>
        <sz val="10"/>
        <rFont val="Times New Roman"/>
        <family val="1"/>
      </rPr>
      <t xml:space="preserve">    </t>
    </r>
    <r>
      <rPr>
        <sz val="10"/>
        <rFont val="宋体"/>
        <family val="0"/>
      </rPr>
      <t>基本公共卫生服务</t>
    </r>
  </si>
  <si>
    <r>
      <rPr>
        <sz val="10"/>
        <rFont val="Times New Roman"/>
        <family val="1"/>
      </rPr>
      <t xml:space="preserve">    </t>
    </r>
    <r>
      <rPr>
        <sz val="10"/>
        <rFont val="宋体"/>
        <family val="0"/>
      </rPr>
      <t>重大公共卫生专项</t>
    </r>
  </si>
  <si>
    <r>
      <rPr>
        <sz val="10"/>
        <rFont val="Times New Roman"/>
        <family val="1"/>
      </rPr>
      <t xml:space="preserve">    </t>
    </r>
    <r>
      <rPr>
        <sz val="10"/>
        <rFont val="宋体"/>
        <family val="0"/>
      </rPr>
      <t>突发公共卫生事件应急处理</t>
    </r>
  </si>
  <si>
    <r>
      <rPr>
        <sz val="10"/>
        <rFont val="Times New Roman"/>
        <family val="1"/>
      </rPr>
      <t xml:space="preserve">    </t>
    </r>
    <r>
      <rPr>
        <sz val="10"/>
        <rFont val="宋体"/>
        <family val="0"/>
      </rPr>
      <t>其他公共卫生支出</t>
    </r>
  </si>
  <si>
    <r>
      <rPr>
        <sz val="10"/>
        <rFont val="Times New Roman"/>
        <family val="1"/>
      </rPr>
      <t xml:space="preserve">  </t>
    </r>
    <r>
      <rPr>
        <sz val="10"/>
        <rFont val="宋体"/>
        <family val="0"/>
      </rPr>
      <t>中医药</t>
    </r>
  </si>
  <si>
    <r>
      <rPr>
        <sz val="10"/>
        <rFont val="Times New Roman"/>
        <family val="1"/>
      </rPr>
      <t xml:space="preserve">    </t>
    </r>
    <r>
      <rPr>
        <sz val="10"/>
        <rFont val="宋体"/>
        <family val="0"/>
      </rPr>
      <t>中医</t>
    </r>
    <r>
      <rPr>
        <sz val="10"/>
        <rFont val="Times New Roman"/>
        <family val="1"/>
      </rPr>
      <t>(</t>
    </r>
    <r>
      <rPr>
        <sz val="10"/>
        <rFont val="宋体"/>
        <family val="0"/>
      </rPr>
      <t>民族医</t>
    </r>
    <r>
      <rPr>
        <sz val="10"/>
        <rFont val="Times New Roman"/>
        <family val="1"/>
      </rPr>
      <t>)</t>
    </r>
    <r>
      <rPr>
        <sz val="10"/>
        <rFont val="宋体"/>
        <family val="0"/>
      </rPr>
      <t>药专项</t>
    </r>
  </si>
  <si>
    <r>
      <rPr>
        <sz val="10"/>
        <rFont val="Times New Roman"/>
        <family val="1"/>
      </rPr>
      <t xml:space="preserve">    </t>
    </r>
    <r>
      <rPr>
        <sz val="10"/>
        <rFont val="宋体"/>
        <family val="0"/>
      </rPr>
      <t>其他中医药支出</t>
    </r>
  </si>
  <si>
    <r>
      <rPr>
        <sz val="10"/>
        <rFont val="Times New Roman"/>
        <family val="1"/>
      </rPr>
      <t xml:space="preserve">  </t>
    </r>
    <r>
      <rPr>
        <sz val="10"/>
        <rFont val="宋体"/>
        <family val="0"/>
      </rPr>
      <t>计划生育事务</t>
    </r>
  </si>
  <si>
    <r>
      <rPr>
        <sz val="10"/>
        <rFont val="Times New Roman"/>
        <family val="1"/>
      </rPr>
      <t xml:space="preserve">    </t>
    </r>
    <r>
      <rPr>
        <sz val="10"/>
        <rFont val="宋体"/>
        <family val="0"/>
      </rPr>
      <t>计划生育机构</t>
    </r>
  </si>
  <si>
    <r>
      <rPr>
        <sz val="10"/>
        <rFont val="Times New Roman"/>
        <family val="1"/>
      </rPr>
      <t xml:space="preserve">    </t>
    </r>
    <r>
      <rPr>
        <sz val="10"/>
        <rFont val="宋体"/>
        <family val="0"/>
      </rPr>
      <t>计划生育服务</t>
    </r>
  </si>
  <si>
    <r>
      <rPr>
        <sz val="10"/>
        <rFont val="Times New Roman"/>
        <family val="1"/>
      </rPr>
      <t xml:space="preserve">    </t>
    </r>
    <r>
      <rPr>
        <sz val="10"/>
        <rFont val="宋体"/>
        <family val="0"/>
      </rPr>
      <t>其他计划生育事务支出</t>
    </r>
  </si>
  <si>
    <r>
      <rPr>
        <sz val="10"/>
        <rFont val="Times New Roman"/>
        <family val="1"/>
      </rPr>
      <t xml:space="preserve">  </t>
    </r>
    <r>
      <rPr>
        <sz val="10"/>
        <rFont val="宋体"/>
        <family val="0"/>
      </rPr>
      <t>行政事业单位医疗</t>
    </r>
  </si>
  <si>
    <r>
      <rPr>
        <sz val="10"/>
        <rFont val="Times New Roman"/>
        <family val="1"/>
      </rPr>
      <t xml:space="preserve">    </t>
    </r>
    <r>
      <rPr>
        <sz val="10"/>
        <rFont val="宋体"/>
        <family val="0"/>
      </rPr>
      <t>行政单位医疗</t>
    </r>
  </si>
  <si>
    <r>
      <rPr>
        <sz val="10"/>
        <rFont val="Times New Roman"/>
        <family val="1"/>
      </rPr>
      <t xml:space="preserve">    </t>
    </r>
    <r>
      <rPr>
        <sz val="10"/>
        <rFont val="宋体"/>
        <family val="0"/>
      </rPr>
      <t>事业单位医疗</t>
    </r>
  </si>
  <si>
    <r>
      <rPr>
        <sz val="10"/>
        <rFont val="Times New Roman"/>
        <family val="1"/>
      </rPr>
      <t xml:space="preserve">    </t>
    </r>
    <r>
      <rPr>
        <sz val="10"/>
        <rFont val="宋体"/>
        <family val="0"/>
      </rPr>
      <t>公务员医疗补助</t>
    </r>
  </si>
  <si>
    <r>
      <rPr>
        <sz val="10"/>
        <rFont val="Times New Roman"/>
        <family val="1"/>
      </rPr>
      <t xml:space="preserve">    </t>
    </r>
    <r>
      <rPr>
        <sz val="10"/>
        <rFont val="宋体"/>
        <family val="0"/>
      </rPr>
      <t>其他行政事业单位医疗支出</t>
    </r>
  </si>
  <si>
    <r>
      <rPr>
        <sz val="10"/>
        <rFont val="Times New Roman"/>
        <family val="1"/>
      </rPr>
      <t xml:space="preserve">  </t>
    </r>
    <r>
      <rPr>
        <sz val="10"/>
        <rFont val="宋体"/>
        <family val="0"/>
      </rPr>
      <t>财政对基本医疗保险基金的补助</t>
    </r>
  </si>
  <si>
    <r>
      <rPr>
        <sz val="10"/>
        <rFont val="Times New Roman"/>
        <family val="1"/>
      </rPr>
      <t xml:space="preserve">    </t>
    </r>
    <r>
      <rPr>
        <sz val="10"/>
        <rFont val="宋体"/>
        <family val="0"/>
      </rPr>
      <t>财政对职工基本医疗保险基金的补助</t>
    </r>
  </si>
  <si>
    <r>
      <rPr>
        <sz val="10"/>
        <rFont val="Times New Roman"/>
        <family val="1"/>
      </rPr>
      <t xml:space="preserve">    </t>
    </r>
    <r>
      <rPr>
        <sz val="10"/>
        <rFont val="宋体"/>
        <family val="0"/>
      </rPr>
      <t>财政对城乡居民基本医疗保险基金的补助</t>
    </r>
  </si>
  <si>
    <r>
      <rPr>
        <sz val="10"/>
        <rFont val="Times New Roman"/>
        <family val="1"/>
      </rPr>
      <t xml:space="preserve">    </t>
    </r>
    <r>
      <rPr>
        <sz val="10"/>
        <rFont val="宋体"/>
        <family val="0"/>
      </rPr>
      <t>财政对其他基本医疗保险基金的补助</t>
    </r>
  </si>
  <si>
    <r>
      <rPr>
        <sz val="10"/>
        <rFont val="Times New Roman"/>
        <family val="1"/>
      </rPr>
      <t xml:space="preserve">  </t>
    </r>
    <r>
      <rPr>
        <sz val="10"/>
        <rFont val="宋体"/>
        <family val="0"/>
      </rPr>
      <t>医疗救助</t>
    </r>
  </si>
  <si>
    <r>
      <rPr>
        <sz val="10"/>
        <rFont val="Times New Roman"/>
        <family val="1"/>
      </rPr>
      <t xml:space="preserve">    </t>
    </r>
    <r>
      <rPr>
        <sz val="10"/>
        <rFont val="宋体"/>
        <family val="0"/>
      </rPr>
      <t>城乡医疗救助</t>
    </r>
  </si>
  <si>
    <r>
      <rPr>
        <sz val="10"/>
        <rFont val="Times New Roman"/>
        <family val="1"/>
      </rPr>
      <t xml:space="preserve">    </t>
    </r>
    <r>
      <rPr>
        <sz val="10"/>
        <rFont val="宋体"/>
        <family val="0"/>
      </rPr>
      <t>疾病应急救助</t>
    </r>
  </si>
  <si>
    <r>
      <rPr>
        <sz val="10"/>
        <rFont val="Times New Roman"/>
        <family val="1"/>
      </rPr>
      <t xml:space="preserve">    </t>
    </r>
    <r>
      <rPr>
        <sz val="10"/>
        <rFont val="宋体"/>
        <family val="0"/>
      </rPr>
      <t>其他医疗救助支出</t>
    </r>
  </si>
  <si>
    <r>
      <rPr>
        <sz val="10"/>
        <rFont val="Times New Roman"/>
        <family val="1"/>
      </rPr>
      <t xml:space="preserve">  </t>
    </r>
    <r>
      <rPr>
        <sz val="10"/>
        <rFont val="宋体"/>
        <family val="0"/>
      </rPr>
      <t>优抚对象医疗</t>
    </r>
  </si>
  <si>
    <r>
      <rPr>
        <sz val="10"/>
        <rFont val="Times New Roman"/>
        <family val="1"/>
      </rPr>
      <t xml:space="preserve">    </t>
    </r>
    <r>
      <rPr>
        <sz val="10"/>
        <rFont val="宋体"/>
        <family val="0"/>
      </rPr>
      <t>优抚对象医疗补助</t>
    </r>
  </si>
  <si>
    <r>
      <rPr>
        <sz val="10"/>
        <rFont val="Times New Roman"/>
        <family val="1"/>
      </rPr>
      <t xml:space="preserve">    </t>
    </r>
    <r>
      <rPr>
        <sz val="10"/>
        <rFont val="宋体"/>
        <family val="0"/>
      </rPr>
      <t>其他优抚对象医疗支出</t>
    </r>
  </si>
  <si>
    <r>
      <rPr>
        <sz val="10"/>
        <rFont val="Times New Roman"/>
        <family val="1"/>
      </rPr>
      <t xml:space="preserve">  </t>
    </r>
    <r>
      <rPr>
        <sz val="10"/>
        <rFont val="宋体"/>
        <family val="0"/>
      </rPr>
      <t>医疗保障管理事务</t>
    </r>
  </si>
  <si>
    <r>
      <rPr>
        <sz val="10"/>
        <rFont val="Times New Roman"/>
        <family val="1"/>
      </rPr>
      <t xml:space="preserve">    </t>
    </r>
    <r>
      <rPr>
        <sz val="10"/>
        <rFont val="宋体"/>
        <family val="0"/>
      </rPr>
      <t>医疗保障政策管理</t>
    </r>
  </si>
  <si>
    <r>
      <rPr>
        <sz val="10"/>
        <rFont val="Times New Roman"/>
        <family val="1"/>
      </rPr>
      <t xml:space="preserve">    </t>
    </r>
    <r>
      <rPr>
        <sz val="10"/>
        <rFont val="宋体"/>
        <family val="0"/>
      </rPr>
      <t>医疗保障经办事务</t>
    </r>
  </si>
  <si>
    <r>
      <rPr>
        <sz val="10"/>
        <rFont val="Times New Roman"/>
        <family val="1"/>
      </rPr>
      <t xml:space="preserve">    </t>
    </r>
    <r>
      <rPr>
        <sz val="10"/>
        <rFont val="宋体"/>
        <family val="0"/>
      </rPr>
      <t>其他医疗保障管理事务支出</t>
    </r>
  </si>
  <si>
    <r>
      <rPr>
        <sz val="10"/>
        <rFont val="Times New Roman"/>
        <family val="1"/>
      </rPr>
      <t xml:space="preserve">  </t>
    </r>
    <r>
      <rPr>
        <sz val="10"/>
        <rFont val="宋体"/>
        <family val="0"/>
      </rPr>
      <t>老龄卫生健康事务</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</si>
  <si>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老龄卫生健康事务</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</si>
  <si>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其他卫生健康支出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</si>
  <si>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其他卫生健康支出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</si>
  <si>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环境保护管理事务</t>
    </r>
  </si>
  <si>
    <r>
      <rPr>
        <sz val="10"/>
        <rFont val="Times New Roman"/>
        <family val="1"/>
      </rPr>
      <t xml:space="preserve">    </t>
    </r>
    <r>
      <rPr>
        <sz val="10"/>
        <rFont val="宋体"/>
        <family val="0"/>
      </rPr>
      <t>生态环境保护宣传</t>
    </r>
  </si>
  <si>
    <r>
      <rPr>
        <sz val="10"/>
        <rFont val="Times New Roman"/>
        <family val="1"/>
      </rPr>
      <t xml:space="preserve">    </t>
    </r>
    <r>
      <rPr>
        <sz val="10"/>
        <rFont val="宋体"/>
        <family val="0"/>
      </rPr>
      <t>环境保护法规、规划及标准</t>
    </r>
  </si>
  <si>
    <r>
      <rPr>
        <sz val="10"/>
        <rFont val="Times New Roman"/>
        <family val="1"/>
      </rPr>
      <t xml:space="preserve">    </t>
    </r>
    <r>
      <rPr>
        <sz val="10"/>
        <rFont val="宋体"/>
        <family val="0"/>
      </rPr>
      <t>生态环境国际合作及履约</t>
    </r>
  </si>
  <si>
    <r>
      <rPr>
        <sz val="10"/>
        <rFont val="Times New Roman"/>
        <family val="1"/>
      </rPr>
      <t xml:space="preserve">    </t>
    </r>
    <r>
      <rPr>
        <sz val="10"/>
        <rFont val="宋体"/>
        <family val="0"/>
      </rPr>
      <t>生态环境保护行政许可</t>
    </r>
  </si>
  <si>
    <r>
      <rPr>
        <sz val="10"/>
        <rFont val="Times New Roman"/>
        <family val="1"/>
      </rPr>
      <t xml:space="preserve">    </t>
    </r>
    <r>
      <rPr>
        <sz val="10"/>
        <rFont val="宋体"/>
        <family val="0"/>
      </rPr>
      <t>应对气候变化管理事务</t>
    </r>
  </si>
  <si>
    <r>
      <rPr>
        <sz val="10"/>
        <rFont val="Times New Roman"/>
        <family val="1"/>
      </rPr>
      <t xml:space="preserve">    </t>
    </r>
    <r>
      <rPr>
        <sz val="10"/>
        <rFont val="宋体"/>
        <family val="0"/>
      </rPr>
      <t>其他环境保护管理事务支出</t>
    </r>
  </si>
  <si>
    <r>
      <rPr>
        <sz val="10"/>
        <rFont val="Times New Roman"/>
        <family val="1"/>
      </rPr>
      <t xml:space="preserve">  </t>
    </r>
    <r>
      <rPr>
        <sz val="10"/>
        <rFont val="宋体"/>
        <family val="0"/>
      </rPr>
      <t>环境监测与监察</t>
    </r>
  </si>
  <si>
    <r>
      <rPr>
        <sz val="10"/>
        <rFont val="Times New Roman"/>
        <family val="1"/>
      </rPr>
      <t xml:space="preserve">    </t>
    </r>
    <r>
      <rPr>
        <sz val="10"/>
        <rFont val="宋体"/>
        <family val="0"/>
      </rPr>
      <t>建设项目环评审查与监督</t>
    </r>
  </si>
  <si>
    <r>
      <rPr>
        <sz val="10"/>
        <rFont val="Times New Roman"/>
        <family val="1"/>
      </rPr>
      <t xml:space="preserve">    </t>
    </r>
    <r>
      <rPr>
        <sz val="10"/>
        <rFont val="宋体"/>
        <family val="0"/>
      </rPr>
      <t>核与辐射安全监督</t>
    </r>
  </si>
  <si>
    <r>
      <rPr>
        <sz val="10"/>
        <rFont val="Times New Roman"/>
        <family val="1"/>
      </rPr>
      <t xml:space="preserve">    </t>
    </r>
    <r>
      <rPr>
        <sz val="10"/>
        <rFont val="宋体"/>
        <family val="0"/>
      </rPr>
      <t>其他环境监测与监察支出</t>
    </r>
  </si>
  <si>
    <r>
      <rPr>
        <sz val="10"/>
        <rFont val="Times New Roman"/>
        <family val="1"/>
      </rPr>
      <t xml:space="preserve">  </t>
    </r>
    <r>
      <rPr>
        <sz val="10"/>
        <rFont val="宋体"/>
        <family val="0"/>
      </rPr>
      <t>污染防治</t>
    </r>
  </si>
  <si>
    <r>
      <rPr>
        <sz val="10"/>
        <rFont val="Times New Roman"/>
        <family val="1"/>
      </rPr>
      <t xml:space="preserve">    </t>
    </r>
    <r>
      <rPr>
        <sz val="10"/>
        <rFont val="宋体"/>
        <family val="0"/>
      </rPr>
      <t>大气</t>
    </r>
  </si>
  <si>
    <r>
      <rPr>
        <sz val="10"/>
        <rFont val="Times New Roman"/>
        <family val="1"/>
      </rPr>
      <t xml:space="preserve">    </t>
    </r>
    <r>
      <rPr>
        <sz val="10"/>
        <rFont val="宋体"/>
        <family val="0"/>
      </rPr>
      <t>水体</t>
    </r>
  </si>
  <si>
    <r>
      <rPr>
        <sz val="10"/>
        <rFont val="Times New Roman"/>
        <family val="1"/>
      </rPr>
      <t xml:space="preserve">    </t>
    </r>
    <r>
      <rPr>
        <sz val="10"/>
        <rFont val="宋体"/>
        <family val="0"/>
      </rPr>
      <t>噪声</t>
    </r>
  </si>
  <si>
    <r>
      <rPr>
        <sz val="10"/>
        <rFont val="Times New Roman"/>
        <family val="1"/>
      </rPr>
      <t xml:space="preserve">    </t>
    </r>
    <r>
      <rPr>
        <sz val="10"/>
        <rFont val="宋体"/>
        <family val="0"/>
      </rPr>
      <t>固体废弃物与化学品</t>
    </r>
  </si>
  <si>
    <r>
      <rPr>
        <sz val="10"/>
        <rFont val="Times New Roman"/>
        <family val="1"/>
      </rPr>
      <t xml:space="preserve">    </t>
    </r>
    <r>
      <rPr>
        <sz val="10"/>
        <rFont val="宋体"/>
        <family val="0"/>
      </rPr>
      <t>放射源和放射性废物监管</t>
    </r>
  </si>
  <si>
    <r>
      <rPr>
        <sz val="10"/>
        <rFont val="Times New Roman"/>
        <family val="1"/>
      </rPr>
      <t xml:space="preserve">    </t>
    </r>
    <r>
      <rPr>
        <sz val="10"/>
        <rFont val="宋体"/>
        <family val="0"/>
      </rPr>
      <t>辐射</t>
    </r>
  </si>
  <si>
    <r>
      <rPr>
        <sz val="10"/>
        <rFont val="Times New Roman"/>
        <family val="1"/>
      </rPr>
      <t xml:space="preserve">    </t>
    </r>
    <r>
      <rPr>
        <sz val="10"/>
        <rFont val="宋体"/>
        <family val="0"/>
      </rPr>
      <t>其他污染防治支出</t>
    </r>
  </si>
  <si>
    <r>
      <rPr>
        <sz val="10"/>
        <rFont val="Times New Roman"/>
        <family val="1"/>
      </rPr>
      <t xml:space="preserve">  </t>
    </r>
    <r>
      <rPr>
        <sz val="10"/>
        <rFont val="宋体"/>
        <family val="0"/>
      </rPr>
      <t>自然生态保护</t>
    </r>
  </si>
  <si>
    <r>
      <rPr>
        <sz val="10"/>
        <rFont val="Times New Roman"/>
        <family val="1"/>
      </rPr>
      <t xml:space="preserve">    </t>
    </r>
    <r>
      <rPr>
        <sz val="10"/>
        <rFont val="宋体"/>
        <family val="0"/>
      </rPr>
      <t>生态保护</t>
    </r>
  </si>
  <si>
    <r>
      <rPr>
        <sz val="10"/>
        <rFont val="Times New Roman"/>
        <family val="1"/>
      </rPr>
      <t xml:space="preserve">    </t>
    </r>
    <r>
      <rPr>
        <sz val="10"/>
        <rFont val="宋体"/>
        <family val="0"/>
      </rPr>
      <t>农村环境保护</t>
    </r>
  </si>
  <si>
    <r>
      <rPr>
        <sz val="10"/>
        <rFont val="Times New Roman"/>
        <family val="1"/>
      </rPr>
      <t xml:space="preserve">    </t>
    </r>
    <r>
      <rPr>
        <sz val="10"/>
        <rFont val="宋体"/>
        <family val="0"/>
      </rPr>
      <t>生物及物种资源保护</t>
    </r>
  </si>
  <si>
    <r>
      <rPr>
        <sz val="10"/>
        <rFont val="Times New Roman"/>
        <family val="1"/>
      </rPr>
      <t xml:space="preserve">    </t>
    </r>
    <r>
      <rPr>
        <sz val="10"/>
        <rFont val="宋体"/>
        <family val="0"/>
      </rPr>
      <t>其他自然生态保护支出</t>
    </r>
  </si>
  <si>
    <r>
      <rPr>
        <sz val="10"/>
        <rFont val="Times New Roman"/>
        <family val="1"/>
      </rPr>
      <t xml:space="preserve">  </t>
    </r>
    <r>
      <rPr>
        <sz val="10"/>
        <rFont val="宋体"/>
        <family val="0"/>
      </rPr>
      <t>天然林保护</t>
    </r>
  </si>
  <si>
    <r>
      <rPr>
        <sz val="10"/>
        <rFont val="Times New Roman"/>
        <family val="1"/>
      </rPr>
      <t xml:space="preserve">    </t>
    </r>
    <r>
      <rPr>
        <sz val="10"/>
        <rFont val="宋体"/>
        <family val="0"/>
      </rPr>
      <t>森林管护</t>
    </r>
  </si>
  <si>
    <r>
      <rPr>
        <sz val="10"/>
        <rFont val="Times New Roman"/>
        <family val="1"/>
      </rPr>
      <t xml:space="preserve">    </t>
    </r>
    <r>
      <rPr>
        <sz val="10"/>
        <rFont val="宋体"/>
        <family val="0"/>
      </rPr>
      <t>社会保险补助</t>
    </r>
  </si>
  <si>
    <r>
      <rPr>
        <sz val="10"/>
        <rFont val="Times New Roman"/>
        <family val="1"/>
      </rPr>
      <t xml:space="preserve">    </t>
    </r>
    <r>
      <rPr>
        <sz val="10"/>
        <rFont val="宋体"/>
        <family val="0"/>
      </rPr>
      <t>政策性社会性支出补助</t>
    </r>
  </si>
  <si>
    <r>
      <rPr>
        <sz val="10"/>
        <rFont val="Times New Roman"/>
        <family val="1"/>
      </rPr>
      <t xml:space="preserve">    </t>
    </r>
    <r>
      <rPr>
        <sz val="10"/>
        <rFont val="宋体"/>
        <family val="0"/>
      </rPr>
      <t>天然林保护工程建设</t>
    </r>
  </si>
  <si>
    <r>
      <rPr>
        <sz val="10"/>
        <rFont val="Times New Roman"/>
        <family val="1"/>
      </rPr>
      <t xml:space="preserve">    </t>
    </r>
    <r>
      <rPr>
        <sz val="10"/>
        <rFont val="宋体"/>
        <family val="0"/>
      </rPr>
      <t>停伐补助</t>
    </r>
  </si>
  <si>
    <r>
      <rPr>
        <sz val="10"/>
        <rFont val="Times New Roman"/>
        <family val="1"/>
      </rPr>
      <t xml:space="preserve">    </t>
    </r>
    <r>
      <rPr>
        <sz val="10"/>
        <rFont val="宋体"/>
        <family val="0"/>
      </rPr>
      <t>其他天然林保护支出</t>
    </r>
  </si>
  <si>
    <t xml:space="preserve">  退耕还林还草</t>
  </si>
  <si>
    <r>
      <rPr>
        <sz val="10"/>
        <rFont val="Times New Roman"/>
        <family val="1"/>
      </rPr>
      <t xml:space="preserve">    </t>
    </r>
    <r>
      <rPr>
        <sz val="10"/>
        <rFont val="宋体"/>
        <family val="0"/>
      </rPr>
      <t>退耕现金</t>
    </r>
  </si>
  <si>
    <r>
      <rPr>
        <sz val="10"/>
        <rFont val="Times New Roman"/>
        <family val="1"/>
      </rPr>
      <t xml:space="preserve">    </t>
    </r>
    <r>
      <rPr>
        <sz val="10"/>
        <rFont val="宋体"/>
        <family val="0"/>
      </rPr>
      <t>退耕还林粮食折现补贴</t>
    </r>
  </si>
  <si>
    <r>
      <rPr>
        <sz val="10"/>
        <rFont val="Times New Roman"/>
        <family val="1"/>
      </rPr>
      <t xml:space="preserve">    </t>
    </r>
    <r>
      <rPr>
        <sz val="10"/>
        <rFont val="宋体"/>
        <family val="0"/>
      </rPr>
      <t>退耕还林粮食费用补贴</t>
    </r>
  </si>
  <si>
    <r>
      <rPr>
        <sz val="10"/>
        <rFont val="Times New Roman"/>
        <family val="1"/>
      </rPr>
      <t xml:space="preserve">    </t>
    </r>
    <r>
      <rPr>
        <sz val="10"/>
        <rFont val="宋体"/>
        <family val="0"/>
      </rPr>
      <t>退耕还林工程建设</t>
    </r>
  </si>
  <si>
    <r>
      <rPr>
        <sz val="10"/>
        <rFont val="Times New Roman"/>
        <family val="1"/>
      </rPr>
      <t xml:space="preserve">    </t>
    </r>
    <r>
      <rPr>
        <sz val="10"/>
        <rFont val="宋体"/>
        <family val="0"/>
      </rPr>
      <t>其他退耕还林支出</t>
    </r>
  </si>
  <si>
    <r>
      <rPr>
        <sz val="10"/>
        <rFont val="Times New Roman"/>
        <family val="1"/>
      </rPr>
      <t xml:space="preserve">  </t>
    </r>
    <r>
      <rPr>
        <sz val="10"/>
        <rFont val="宋体"/>
        <family val="0"/>
      </rPr>
      <t>风沙荒漠治理</t>
    </r>
  </si>
  <si>
    <r>
      <rPr>
        <sz val="10"/>
        <rFont val="Times New Roman"/>
        <family val="1"/>
      </rPr>
      <t xml:space="preserve">    </t>
    </r>
    <r>
      <rPr>
        <sz val="10"/>
        <rFont val="宋体"/>
        <family val="0"/>
      </rPr>
      <t>京津风沙源治理工程建设</t>
    </r>
  </si>
  <si>
    <r>
      <rPr>
        <sz val="10"/>
        <rFont val="Times New Roman"/>
        <family val="1"/>
      </rPr>
      <t xml:space="preserve">    </t>
    </r>
    <r>
      <rPr>
        <sz val="10"/>
        <rFont val="宋体"/>
        <family val="0"/>
      </rPr>
      <t>其他风沙荒漠治理支出</t>
    </r>
  </si>
  <si>
    <r>
      <rPr>
        <sz val="10"/>
        <rFont val="Times New Roman"/>
        <family val="1"/>
      </rPr>
      <t xml:space="preserve">  </t>
    </r>
    <r>
      <rPr>
        <sz val="10"/>
        <rFont val="宋体"/>
        <family val="0"/>
      </rPr>
      <t>退牧还草</t>
    </r>
  </si>
  <si>
    <r>
      <rPr>
        <sz val="10"/>
        <rFont val="Times New Roman"/>
        <family val="1"/>
      </rPr>
      <t xml:space="preserve">    </t>
    </r>
    <r>
      <rPr>
        <sz val="10"/>
        <rFont val="宋体"/>
        <family val="0"/>
      </rPr>
      <t>退牧还草工程建设</t>
    </r>
  </si>
  <si>
    <r>
      <rPr>
        <sz val="10"/>
        <rFont val="Times New Roman"/>
        <family val="1"/>
      </rPr>
      <t xml:space="preserve">    </t>
    </r>
    <r>
      <rPr>
        <sz val="10"/>
        <rFont val="宋体"/>
        <family val="0"/>
      </rPr>
      <t>其他退牧还草支出</t>
    </r>
  </si>
  <si>
    <r>
      <rPr>
        <sz val="10"/>
        <rFont val="Times New Roman"/>
        <family val="1"/>
      </rPr>
      <t xml:space="preserve">  </t>
    </r>
    <r>
      <rPr>
        <sz val="10"/>
        <rFont val="宋体"/>
        <family val="0"/>
      </rPr>
      <t>已垦草原退耕还草</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</si>
  <si>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已垦草原退耕还草</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</si>
  <si>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能源节约利用</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</si>
  <si>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能源节约利用</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</si>
  <si>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污染减排</t>
    </r>
  </si>
  <si>
    <r>
      <rPr>
        <sz val="10"/>
        <rFont val="Times New Roman"/>
        <family val="1"/>
      </rPr>
      <t xml:space="preserve">    </t>
    </r>
    <r>
      <rPr>
        <sz val="10"/>
        <rFont val="宋体"/>
        <family val="0"/>
      </rPr>
      <t>生态环境监测与信息</t>
    </r>
  </si>
  <si>
    <r>
      <rPr>
        <sz val="10"/>
        <rFont val="Times New Roman"/>
        <family val="1"/>
      </rPr>
      <t xml:space="preserve">    </t>
    </r>
    <r>
      <rPr>
        <sz val="10"/>
        <rFont val="宋体"/>
        <family val="0"/>
      </rPr>
      <t>生态环境执法监察</t>
    </r>
  </si>
  <si>
    <r>
      <rPr>
        <sz val="10"/>
        <rFont val="Times New Roman"/>
        <family val="1"/>
      </rPr>
      <t xml:space="preserve">    </t>
    </r>
    <r>
      <rPr>
        <sz val="10"/>
        <rFont val="宋体"/>
        <family val="0"/>
      </rPr>
      <t>减排专项支出</t>
    </r>
  </si>
  <si>
    <r>
      <rPr>
        <sz val="10"/>
        <rFont val="Times New Roman"/>
        <family val="1"/>
      </rPr>
      <t xml:space="preserve">    </t>
    </r>
    <r>
      <rPr>
        <sz val="10"/>
        <rFont val="宋体"/>
        <family val="0"/>
      </rPr>
      <t>清洁生产专项支出</t>
    </r>
  </si>
  <si>
    <r>
      <rPr>
        <sz val="10"/>
        <rFont val="Times New Roman"/>
        <family val="1"/>
      </rPr>
      <t xml:space="preserve">    </t>
    </r>
    <r>
      <rPr>
        <sz val="10"/>
        <rFont val="宋体"/>
        <family val="0"/>
      </rPr>
      <t>其他污染减排支出</t>
    </r>
  </si>
  <si>
    <r>
      <rPr>
        <sz val="10"/>
        <rFont val="Times New Roman"/>
        <family val="1"/>
      </rPr>
      <t xml:space="preserve">  </t>
    </r>
    <r>
      <rPr>
        <sz val="10"/>
        <rFont val="宋体"/>
        <family val="0"/>
      </rPr>
      <t>可再生能源</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</si>
  <si>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可再生能源</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</si>
  <si>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循环经济</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</si>
  <si>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循环经济</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</si>
  <si>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能源管理事务</t>
    </r>
  </si>
  <si>
    <r>
      <rPr>
        <sz val="10"/>
        <rFont val="Times New Roman"/>
        <family val="1"/>
      </rPr>
      <t xml:space="preserve">    </t>
    </r>
    <r>
      <rPr>
        <sz val="10"/>
        <rFont val="宋体"/>
        <family val="0"/>
      </rPr>
      <t>能源预测预警</t>
    </r>
  </si>
  <si>
    <r>
      <rPr>
        <sz val="10"/>
        <rFont val="Times New Roman"/>
        <family val="1"/>
      </rPr>
      <t xml:space="preserve">    </t>
    </r>
    <r>
      <rPr>
        <sz val="10"/>
        <rFont val="宋体"/>
        <family val="0"/>
      </rPr>
      <t>能源战略规划与实施</t>
    </r>
  </si>
  <si>
    <r>
      <rPr>
        <sz val="10"/>
        <rFont val="Times New Roman"/>
        <family val="1"/>
      </rPr>
      <t xml:space="preserve">    </t>
    </r>
    <r>
      <rPr>
        <sz val="10"/>
        <rFont val="宋体"/>
        <family val="0"/>
      </rPr>
      <t>能源科技装备</t>
    </r>
  </si>
  <si>
    <r>
      <rPr>
        <sz val="10"/>
        <rFont val="Times New Roman"/>
        <family val="1"/>
      </rPr>
      <t xml:space="preserve">    </t>
    </r>
    <r>
      <rPr>
        <sz val="10"/>
        <rFont val="宋体"/>
        <family val="0"/>
      </rPr>
      <t>能源行业管理</t>
    </r>
  </si>
  <si>
    <r>
      <rPr>
        <sz val="10"/>
        <rFont val="Times New Roman"/>
        <family val="1"/>
      </rPr>
      <t xml:space="preserve">    </t>
    </r>
    <r>
      <rPr>
        <sz val="10"/>
        <rFont val="宋体"/>
        <family val="0"/>
      </rPr>
      <t>能源管理</t>
    </r>
  </si>
  <si>
    <r>
      <rPr>
        <sz val="10"/>
        <rFont val="Times New Roman"/>
        <family val="1"/>
      </rPr>
      <t xml:space="preserve">    </t>
    </r>
    <r>
      <rPr>
        <sz val="10"/>
        <rFont val="宋体"/>
        <family val="0"/>
      </rPr>
      <t>石油储备发展管理</t>
    </r>
  </si>
  <si>
    <r>
      <rPr>
        <sz val="10"/>
        <rFont val="Times New Roman"/>
        <family val="1"/>
      </rPr>
      <t xml:space="preserve">    </t>
    </r>
    <r>
      <rPr>
        <sz val="10"/>
        <rFont val="宋体"/>
        <family val="0"/>
      </rPr>
      <t>能源调查</t>
    </r>
  </si>
  <si>
    <r>
      <rPr>
        <sz val="10"/>
        <rFont val="Times New Roman"/>
        <family val="1"/>
      </rPr>
      <t xml:space="preserve">    </t>
    </r>
    <r>
      <rPr>
        <sz val="10"/>
        <rFont val="宋体"/>
        <family val="0"/>
      </rPr>
      <t>农村电网建设</t>
    </r>
  </si>
  <si>
    <r>
      <rPr>
        <sz val="10"/>
        <rFont val="Times New Roman"/>
        <family val="1"/>
      </rPr>
      <t xml:space="preserve">    </t>
    </r>
    <r>
      <rPr>
        <sz val="10"/>
        <rFont val="宋体"/>
        <family val="0"/>
      </rPr>
      <t>其他能源管理事务支出</t>
    </r>
  </si>
  <si>
    <r>
      <rPr>
        <sz val="10"/>
        <rFont val="Times New Roman"/>
        <family val="1"/>
      </rPr>
      <t xml:space="preserve">  </t>
    </r>
    <r>
      <rPr>
        <sz val="10"/>
        <rFont val="宋体"/>
        <family val="0"/>
      </rPr>
      <t>其他节能环保支出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</si>
  <si>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其他节能环保支出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</si>
  <si>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城乡社区管理事务</t>
    </r>
  </si>
  <si>
    <r>
      <rPr>
        <sz val="10"/>
        <rFont val="Times New Roman"/>
        <family val="1"/>
      </rPr>
      <t xml:space="preserve">    </t>
    </r>
    <r>
      <rPr>
        <sz val="10"/>
        <rFont val="宋体"/>
        <family val="0"/>
      </rPr>
      <t>城管执法</t>
    </r>
  </si>
  <si>
    <r>
      <rPr>
        <sz val="10"/>
        <rFont val="Times New Roman"/>
        <family val="1"/>
      </rPr>
      <t xml:space="preserve">    </t>
    </r>
    <r>
      <rPr>
        <sz val="10"/>
        <rFont val="宋体"/>
        <family val="0"/>
      </rPr>
      <t>工程建设标准规范编制与监管</t>
    </r>
  </si>
  <si>
    <r>
      <rPr>
        <sz val="10"/>
        <rFont val="Times New Roman"/>
        <family val="1"/>
      </rPr>
      <t xml:space="preserve">    </t>
    </r>
    <r>
      <rPr>
        <sz val="10"/>
        <rFont val="宋体"/>
        <family val="0"/>
      </rPr>
      <t>工程建设管理</t>
    </r>
  </si>
  <si>
    <r>
      <rPr>
        <sz val="10"/>
        <rFont val="Times New Roman"/>
        <family val="1"/>
      </rPr>
      <t xml:space="preserve">    </t>
    </r>
    <r>
      <rPr>
        <sz val="10"/>
        <rFont val="宋体"/>
        <family val="0"/>
      </rPr>
      <t>市政公用行业市场监管</t>
    </r>
  </si>
  <si>
    <r>
      <rPr>
        <sz val="10"/>
        <rFont val="Times New Roman"/>
        <family val="1"/>
      </rPr>
      <t xml:space="preserve">    </t>
    </r>
    <r>
      <rPr>
        <sz val="10"/>
        <rFont val="宋体"/>
        <family val="0"/>
      </rPr>
      <t>住宅建设与房地产市场监管</t>
    </r>
  </si>
  <si>
    <r>
      <rPr>
        <sz val="10"/>
        <rFont val="Times New Roman"/>
        <family val="1"/>
      </rPr>
      <t xml:space="preserve">    </t>
    </r>
    <r>
      <rPr>
        <sz val="10"/>
        <rFont val="宋体"/>
        <family val="0"/>
      </rPr>
      <t>执业资格注册、资质审查</t>
    </r>
  </si>
  <si>
    <r>
      <rPr>
        <sz val="10"/>
        <rFont val="Times New Roman"/>
        <family val="1"/>
      </rPr>
      <t xml:space="preserve">    </t>
    </r>
    <r>
      <rPr>
        <sz val="10"/>
        <rFont val="宋体"/>
        <family val="0"/>
      </rPr>
      <t>其他城乡社区管理事务支出</t>
    </r>
  </si>
  <si>
    <r>
      <rPr>
        <sz val="10"/>
        <rFont val="Times New Roman"/>
        <family val="1"/>
      </rPr>
      <t xml:space="preserve">  </t>
    </r>
    <r>
      <rPr>
        <sz val="10"/>
        <rFont val="宋体"/>
        <family val="0"/>
      </rPr>
      <t>城乡社区规划与管理</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</si>
  <si>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城乡社区规划与管理</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</si>
  <si>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城乡社区公共设施</t>
    </r>
  </si>
  <si>
    <r>
      <rPr>
        <sz val="10"/>
        <rFont val="Times New Roman"/>
        <family val="1"/>
      </rPr>
      <t xml:space="preserve">    </t>
    </r>
    <r>
      <rPr>
        <sz val="10"/>
        <rFont val="宋体"/>
        <family val="0"/>
      </rPr>
      <t>小城镇基础设施建设</t>
    </r>
  </si>
  <si>
    <r>
      <rPr>
        <sz val="10"/>
        <rFont val="Times New Roman"/>
        <family val="1"/>
      </rPr>
      <t xml:space="preserve">    </t>
    </r>
    <r>
      <rPr>
        <sz val="10"/>
        <rFont val="宋体"/>
        <family val="0"/>
      </rPr>
      <t>其他城乡社区公共设施支出</t>
    </r>
  </si>
  <si>
    <r>
      <rPr>
        <sz val="10"/>
        <rFont val="Times New Roman"/>
        <family val="1"/>
      </rPr>
      <t xml:space="preserve">  </t>
    </r>
    <r>
      <rPr>
        <sz val="10"/>
        <rFont val="宋体"/>
        <family val="0"/>
      </rPr>
      <t>城乡社区环境卫生</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</si>
  <si>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城乡社区环境卫生</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</si>
  <si>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建设市场管理与监督</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</si>
  <si>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建设市场管理与监督</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</si>
  <si>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其他城乡社区支出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</si>
  <si>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其他城乡社区支出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</si>
  <si>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农业</t>
    </r>
  </si>
  <si>
    <r>
      <rPr>
        <sz val="10"/>
        <rFont val="Times New Roman"/>
        <family val="1"/>
      </rPr>
      <t xml:space="preserve">    </t>
    </r>
    <r>
      <rPr>
        <sz val="10"/>
        <rFont val="宋体"/>
        <family val="0"/>
      </rPr>
      <t>农垦运行</t>
    </r>
  </si>
  <si>
    <r>
      <rPr>
        <sz val="10"/>
        <rFont val="Times New Roman"/>
        <family val="1"/>
      </rPr>
      <t xml:space="preserve">    </t>
    </r>
    <r>
      <rPr>
        <sz val="10"/>
        <rFont val="宋体"/>
        <family val="0"/>
      </rPr>
      <t>科技转化与推广服务</t>
    </r>
  </si>
  <si>
    <r>
      <rPr>
        <sz val="10"/>
        <rFont val="Times New Roman"/>
        <family val="1"/>
      </rPr>
      <t xml:space="preserve">    </t>
    </r>
    <r>
      <rPr>
        <sz val="10"/>
        <rFont val="宋体"/>
        <family val="0"/>
      </rPr>
      <t>病虫害控制</t>
    </r>
  </si>
  <si>
    <r>
      <rPr>
        <sz val="10"/>
        <rFont val="Times New Roman"/>
        <family val="1"/>
      </rPr>
      <t xml:space="preserve">    </t>
    </r>
    <r>
      <rPr>
        <sz val="10"/>
        <rFont val="宋体"/>
        <family val="0"/>
      </rPr>
      <t>农产品质量安全</t>
    </r>
  </si>
  <si>
    <r>
      <rPr>
        <sz val="10"/>
        <rFont val="Times New Roman"/>
        <family val="1"/>
      </rPr>
      <t xml:space="preserve">    </t>
    </r>
    <r>
      <rPr>
        <sz val="10"/>
        <rFont val="宋体"/>
        <family val="0"/>
      </rPr>
      <t>执法监管</t>
    </r>
  </si>
  <si>
    <r>
      <rPr>
        <sz val="10"/>
        <rFont val="Times New Roman"/>
        <family val="1"/>
      </rPr>
      <t xml:space="preserve">    </t>
    </r>
    <r>
      <rPr>
        <sz val="10"/>
        <rFont val="宋体"/>
        <family val="0"/>
      </rPr>
      <t>统计监测与信息服务</t>
    </r>
  </si>
  <si>
    <r>
      <rPr>
        <sz val="10"/>
        <rFont val="Times New Roman"/>
        <family val="1"/>
      </rPr>
      <t xml:space="preserve">    </t>
    </r>
    <r>
      <rPr>
        <sz val="10"/>
        <rFont val="宋体"/>
        <family val="0"/>
      </rPr>
      <t>农业行业业务管理</t>
    </r>
  </si>
  <si>
    <r>
      <rPr>
        <sz val="10"/>
        <rFont val="Times New Roman"/>
        <family val="1"/>
      </rPr>
      <t xml:space="preserve">    </t>
    </r>
    <r>
      <rPr>
        <sz val="10"/>
        <rFont val="宋体"/>
        <family val="0"/>
      </rPr>
      <t>对外交流与合作</t>
    </r>
  </si>
  <si>
    <r>
      <rPr>
        <sz val="10"/>
        <rFont val="Times New Roman"/>
        <family val="1"/>
      </rPr>
      <t xml:space="preserve">    </t>
    </r>
    <r>
      <rPr>
        <sz val="10"/>
        <rFont val="宋体"/>
        <family val="0"/>
      </rPr>
      <t>防灾救灾</t>
    </r>
  </si>
  <si>
    <r>
      <rPr>
        <sz val="10"/>
        <rFont val="Times New Roman"/>
        <family val="1"/>
      </rPr>
      <t xml:space="preserve">    </t>
    </r>
    <r>
      <rPr>
        <sz val="10"/>
        <rFont val="宋体"/>
        <family val="0"/>
      </rPr>
      <t>稳定农民收入补贴</t>
    </r>
  </si>
  <si>
    <r>
      <rPr>
        <sz val="10"/>
        <rFont val="Times New Roman"/>
        <family val="1"/>
      </rPr>
      <t xml:space="preserve">    </t>
    </r>
    <r>
      <rPr>
        <sz val="10"/>
        <rFont val="宋体"/>
        <family val="0"/>
      </rPr>
      <t>农业结构调整补贴</t>
    </r>
  </si>
  <si>
    <r>
      <rPr>
        <sz val="10"/>
        <rFont val="Times New Roman"/>
        <family val="1"/>
      </rPr>
      <t xml:space="preserve">    </t>
    </r>
    <r>
      <rPr>
        <sz val="10"/>
        <rFont val="宋体"/>
        <family val="0"/>
      </rPr>
      <t>农业生产支持补贴</t>
    </r>
  </si>
  <si>
    <r>
      <rPr>
        <sz val="10"/>
        <rFont val="Times New Roman"/>
        <family val="1"/>
      </rPr>
      <t xml:space="preserve">    </t>
    </r>
    <r>
      <rPr>
        <sz val="10"/>
        <rFont val="宋体"/>
        <family val="0"/>
      </rPr>
      <t>农业组织化与产业化经营</t>
    </r>
  </si>
  <si>
    <r>
      <rPr>
        <sz val="10"/>
        <rFont val="Times New Roman"/>
        <family val="1"/>
      </rPr>
      <t xml:space="preserve">    </t>
    </r>
    <r>
      <rPr>
        <sz val="10"/>
        <rFont val="宋体"/>
        <family val="0"/>
      </rPr>
      <t>农产品加工与促销</t>
    </r>
  </si>
  <si>
    <r>
      <rPr>
        <sz val="10"/>
        <rFont val="Times New Roman"/>
        <family val="1"/>
      </rPr>
      <t xml:space="preserve">    </t>
    </r>
    <r>
      <rPr>
        <sz val="10"/>
        <rFont val="宋体"/>
        <family val="0"/>
      </rPr>
      <t>农村公益事业</t>
    </r>
  </si>
  <si>
    <r>
      <rPr>
        <sz val="10"/>
        <rFont val="Times New Roman"/>
        <family val="1"/>
      </rPr>
      <t xml:space="preserve">    </t>
    </r>
    <r>
      <rPr>
        <sz val="10"/>
        <rFont val="宋体"/>
        <family val="0"/>
      </rPr>
      <t>农业资源保护修复与利用</t>
    </r>
  </si>
  <si>
    <r>
      <rPr>
        <sz val="10"/>
        <rFont val="Times New Roman"/>
        <family val="1"/>
      </rPr>
      <t xml:space="preserve">    </t>
    </r>
    <r>
      <rPr>
        <sz val="10"/>
        <rFont val="宋体"/>
        <family val="0"/>
      </rPr>
      <t>农村道路建设</t>
    </r>
  </si>
  <si>
    <r>
      <rPr>
        <sz val="10"/>
        <rFont val="Times New Roman"/>
        <family val="1"/>
      </rPr>
      <t xml:space="preserve">    </t>
    </r>
    <r>
      <rPr>
        <sz val="10"/>
        <rFont val="宋体"/>
        <family val="0"/>
      </rPr>
      <t>成品油价格改革对渔业的补贴</t>
    </r>
  </si>
  <si>
    <r>
      <rPr>
        <sz val="10"/>
        <rFont val="Times New Roman"/>
        <family val="1"/>
      </rPr>
      <t xml:space="preserve">    </t>
    </r>
    <r>
      <rPr>
        <sz val="10"/>
        <rFont val="宋体"/>
        <family val="0"/>
      </rPr>
      <t>对高校毕业生到基层任职补助</t>
    </r>
  </si>
  <si>
    <r>
      <rPr>
        <sz val="10"/>
        <rFont val="Times New Roman"/>
        <family val="1"/>
      </rPr>
      <t xml:space="preserve">    </t>
    </r>
    <r>
      <rPr>
        <sz val="10"/>
        <rFont val="宋体"/>
        <family val="0"/>
      </rPr>
      <t>其他农业支出</t>
    </r>
  </si>
  <si>
    <r>
      <rPr>
        <sz val="10"/>
        <rFont val="Times New Roman"/>
        <family val="1"/>
      </rPr>
      <t xml:space="preserve">  </t>
    </r>
    <r>
      <rPr>
        <sz val="10"/>
        <rFont val="宋体"/>
        <family val="0"/>
      </rPr>
      <t>林业和草原</t>
    </r>
  </si>
  <si>
    <r>
      <rPr>
        <sz val="10"/>
        <rFont val="Times New Roman"/>
        <family val="1"/>
      </rPr>
      <t xml:space="preserve">    </t>
    </r>
    <r>
      <rPr>
        <sz val="10"/>
        <rFont val="宋体"/>
        <family val="0"/>
      </rPr>
      <t>事业机构</t>
    </r>
  </si>
  <si>
    <r>
      <rPr>
        <sz val="10"/>
        <rFont val="Times New Roman"/>
        <family val="1"/>
      </rPr>
      <t xml:space="preserve">    </t>
    </r>
    <r>
      <rPr>
        <sz val="10"/>
        <rFont val="宋体"/>
        <family val="0"/>
      </rPr>
      <t>森林培育</t>
    </r>
  </si>
  <si>
    <r>
      <rPr>
        <sz val="10"/>
        <rFont val="Times New Roman"/>
        <family val="1"/>
      </rPr>
      <t xml:space="preserve">    </t>
    </r>
    <r>
      <rPr>
        <sz val="10"/>
        <rFont val="宋体"/>
        <family val="0"/>
      </rPr>
      <t>技术推广与转化</t>
    </r>
  </si>
  <si>
    <r>
      <rPr>
        <sz val="10"/>
        <rFont val="Times New Roman"/>
        <family val="1"/>
      </rPr>
      <t xml:space="preserve">    </t>
    </r>
    <r>
      <rPr>
        <sz val="10"/>
        <rFont val="宋体"/>
        <family val="0"/>
      </rPr>
      <t>森林资源管理</t>
    </r>
  </si>
  <si>
    <r>
      <rPr>
        <sz val="10"/>
        <rFont val="Times New Roman"/>
        <family val="1"/>
      </rPr>
      <t xml:space="preserve">    </t>
    </r>
    <r>
      <rPr>
        <sz val="10"/>
        <rFont val="宋体"/>
        <family val="0"/>
      </rPr>
      <t>森林生态效益补偿</t>
    </r>
  </si>
  <si>
    <r>
      <rPr>
        <sz val="10"/>
        <rFont val="Times New Roman"/>
        <family val="1"/>
      </rPr>
      <t xml:space="preserve">    </t>
    </r>
    <r>
      <rPr>
        <sz val="10"/>
        <rFont val="宋体"/>
        <family val="0"/>
      </rPr>
      <t>自然保护区等管理</t>
    </r>
  </si>
  <si>
    <r>
      <rPr>
        <sz val="10"/>
        <rFont val="Times New Roman"/>
        <family val="1"/>
      </rPr>
      <t xml:space="preserve">    </t>
    </r>
    <r>
      <rPr>
        <sz val="10"/>
        <rFont val="宋体"/>
        <family val="0"/>
      </rPr>
      <t>动植物保护</t>
    </r>
  </si>
  <si>
    <r>
      <rPr>
        <sz val="10"/>
        <rFont val="Times New Roman"/>
        <family val="1"/>
      </rPr>
      <t xml:space="preserve">    </t>
    </r>
    <r>
      <rPr>
        <sz val="10"/>
        <rFont val="宋体"/>
        <family val="0"/>
      </rPr>
      <t>湿地保护</t>
    </r>
  </si>
  <si>
    <r>
      <rPr>
        <sz val="10"/>
        <rFont val="Times New Roman"/>
        <family val="1"/>
      </rPr>
      <t xml:space="preserve">    </t>
    </r>
    <r>
      <rPr>
        <sz val="10"/>
        <rFont val="宋体"/>
        <family val="0"/>
      </rPr>
      <t>执法与监督</t>
    </r>
  </si>
  <si>
    <r>
      <rPr>
        <sz val="10"/>
        <rFont val="Times New Roman"/>
        <family val="1"/>
      </rPr>
      <t xml:space="preserve">    </t>
    </r>
    <r>
      <rPr>
        <sz val="10"/>
        <rFont val="宋体"/>
        <family val="0"/>
      </rPr>
      <t>防沙治沙</t>
    </r>
  </si>
  <si>
    <r>
      <rPr>
        <sz val="10"/>
        <rFont val="Times New Roman"/>
        <family val="1"/>
      </rPr>
      <t xml:space="preserve">    </t>
    </r>
    <r>
      <rPr>
        <sz val="10"/>
        <rFont val="宋体"/>
        <family val="0"/>
      </rPr>
      <t>对外合作与交流</t>
    </r>
  </si>
  <si>
    <r>
      <rPr>
        <sz val="10"/>
        <rFont val="Times New Roman"/>
        <family val="1"/>
      </rPr>
      <t xml:space="preserve">    </t>
    </r>
    <r>
      <rPr>
        <sz val="10"/>
        <rFont val="宋体"/>
        <family val="0"/>
      </rPr>
      <t>产业化管理</t>
    </r>
  </si>
  <si>
    <r>
      <rPr>
        <sz val="10"/>
        <rFont val="Times New Roman"/>
        <family val="1"/>
      </rPr>
      <t xml:space="preserve">    </t>
    </r>
    <r>
      <rPr>
        <sz val="10"/>
        <rFont val="宋体"/>
        <family val="0"/>
      </rPr>
      <t>信息管理</t>
    </r>
  </si>
  <si>
    <r>
      <rPr>
        <sz val="10"/>
        <rFont val="Times New Roman"/>
        <family val="1"/>
      </rPr>
      <t xml:space="preserve">    </t>
    </r>
    <r>
      <rPr>
        <sz val="10"/>
        <rFont val="宋体"/>
        <family val="0"/>
      </rPr>
      <t>林区公共支出</t>
    </r>
  </si>
  <si>
    <r>
      <rPr>
        <sz val="10"/>
        <rFont val="Times New Roman"/>
        <family val="1"/>
      </rPr>
      <t xml:space="preserve">    </t>
    </r>
    <r>
      <rPr>
        <sz val="10"/>
        <rFont val="宋体"/>
        <family val="0"/>
      </rPr>
      <t>贷款贴息</t>
    </r>
  </si>
  <si>
    <r>
      <rPr>
        <sz val="10"/>
        <rFont val="Times New Roman"/>
        <family val="1"/>
      </rPr>
      <t xml:space="preserve">    </t>
    </r>
    <r>
      <rPr>
        <sz val="10"/>
        <rFont val="宋体"/>
        <family val="0"/>
      </rPr>
      <t>成品油价格改革对林业的补贴</t>
    </r>
  </si>
  <si>
    <r>
      <rPr>
        <sz val="10"/>
        <rFont val="Times New Roman"/>
        <family val="1"/>
      </rPr>
      <t xml:space="preserve">    </t>
    </r>
    <r>
      <rPr>
        <sz val="10"/>
        <rFont val="宋体"/>
        <family val="0"/>
      </rPr>
      <t>防灾减灾</t>
    </r>
  </si>
  <si>
    <r>
      <rPr>
        <sz val="10"/>
        <rFont val="Times New Roman"/>
        <family val="1"/>
      </rPr>
      <t xml:space="preserve">    </t>
    </r>
    <r>
      <rPr>
        <sz val="10"/>
        <rFont val="宋体"/>
        <family val="0"/>
      </rPr>
      <t>国家公园</t>
    </r>
  </si>
  <si>
    <r>
      <rPr>
        <sz val="10"/>
        <rFont val="Times New Roman"/>
        <family val="1"/>
      </rPr>
      <t xml:space="preserve">    </t>
    </r>
    <r>
      <rPr>
        <sz val="10"/>
        <rFont val="宋体"/>
        <family val="0"/>
      </rPr>
      <t>草原管理</t>
    </r>
  </si>
  <si>
    <r>
      <rPr>
        <sz val="10"/>
        <rFont val="Times New Roman"/>
        <family val="1"/>
      </rPr>
      <t xml:space="preserve">    </t>
    </r>
    <r>
      <rPr>
        <sz val="10"/>
        <rFont val="宋体"/>
        <family val="0"/>
      </rPr>
      <t>行业业务管理</t>
    </r>
  </si>
  <si>
    <r>
      <rPr>
        <sz val="10"/>
        <rFont val="Times New Roman"/>
        <family val="1"/>
      </rPr>
      <t xml:space="preserve">    </t>
    </r>
    <r>
      <rPr>
        <sz val="10"/>
        <rFont val="宋体"/>
        <family val="0"/>
      </rPr>
      <t>其他林业和草原支出</t>
    </r>
  </si>
  <si>
    <r>
      <rPr>
        <sz val="10"/>
        <rFont val="Times New Roman"/>
        <family val="1"/>
      </rPr>
      <t xml:space="preserve">  </t>
    </r>
    <r>
      <rPr>
        <sz val="10"/>
        <rFont val="宋体"/>
        <family val="0"/>
      </rPr>
      <t>水利</t>
    </r>
  </si>
  <si>
    <r>
      <rPr>
        <sz val="10"/>
        <rFont val="Times New Roman"/>
        <family val="1"/>
      </rPr>
      <t xml:space="preserve">    </t>
    </r>
    <r>
      <rPr>
        <sz val="10"/>
        <rFont val="宋体"/>
        <family val="0"/>
      </rPr>
      <t>水利行业业务管理</t>
    </r>
  </si>
  <si>
    <r>
      <rPr>
        <sz val="10"/>
        <rFont val="Times New Roman"/>
        <family val="1"/>
      </rPr>
      <t xml:space="preserve">    </t>
    </r>
    <r>
      <rPr>
        <sz val="10"/>
        <rFont val="宋体"/>
        <family val="0"/>
      </rPr>
      <t>水利工程建设</t>
    </r>
  </si>
  <si>
    <r>
      <rPr>
        <sz val="10"/>
        <rFont val="Times New Roman"/>
        <family val="1"/>
      </rPr>
      <t xml:space="preserve">    </t>
    </r>
    <r>
      <rPr>
        <sz val="10"/>
        <rFont val="宋体"/>
        <family val="0"/>
      </rPr>
      <t>水利工程运行与维护</t>
    </r>
  </si>
  <si>
    <r>
      <rPr>
        <sz val="10"/>
        <rFont val="Times New Roman"/>
        <family val="1"/>
      </rPr>
      <t xml:space="preserve">    </t>
    </r>
    <r>
      <rPr>
        <sz val="10"/>
        <rFont val="宋体"/>
        <family val="0"/>
      </rPr>
      <t>长江黄河等流域管理</t>
    </r>
  </si>
  <si>
    <r>
      <rPr>
        <sz val="10"/>
        <rFont val="Times New Roman"/>
        <family val="1"/>
      </rPr>
      <t xml:space="preserve">    </t>
    </r>
    <r>
      <rPr>
        <sz val="10"/>
        <rFont val="宋体"/>
        <family val="0"/>
      </rPr>
      <t>水利前期工作</t>
    </r>
  </si>
  <si>
    <r>
      <rPr>
        <sz val="10"/>
        <rFont val="Times New Roman"/>
        <family val="1"/>
      </rPr>
      <t xml:space="preserve">    </t>
    </r>
    <r>
      <rPr>
        <sz val="10"/>
        <rFont val="宋体"/>
        <family val="0"/>
      </rPr>
      <t>水利执法监督</t>
    </r>
  </si>
  <si>
    <r>
      <rPr>
        <sz val="10"/>
        <rFont val="Times New Roman"/>
        <family val="1"/>
      </rPr>
      <t xml:space="preserve">    </t>
    </r>
    <r>
      <rPr>
        <sz val="10"/>
        <rFont val="宋体"/>
        <family val="0"/>
      </rPr>
      <t>水土保持</t>
    </r>
  </si>
  <si>
    <r>
      <rPr>
        <sz val="10"/>
        <rFont val="Times New Roman"/>
        <family val="1"/>
      </rPr>
      <t xml:space="preserve">    </t>
    </r>
    <r>
      <rPr>
        <sz val="10"/>
        <rFont val="宋体"/>
        <family val="0"/>
      </rPr>
      <t>水资源节约管理与保护</t>
    </r>
  </si>
  <si>
    <r>
      <rPr>
        <sz val="10"/>
        <rFont val="Times New Roman"/>
        <family val="1"/>
      </rPr>
      <t xml:space="preserve">    </t>
    </r>
    <r>
      <rPr>
        <sz val="10"/>
        <rFont val="宋体"/>
        <family val="0"/>
      </rPr>
      <t>水质监测</t>
    </r>
  </si>
  <si>
    <r>
      <rPr>
        <sz val="10"/>
        <rFont val="Times New Roman"/>
        <family val="1"/>
      </rPr>
      <t xml:space="preserve">    </t>
    </r>
    <r>
      <rPr>
        <sz val="10"/>
        <rFont val="宋体"/>
        <family val="0"/>
      </rPr>
      <t>水文测报</t>
    </r>
  </si>
  <si>
    <r>
      <rPr>
        <sz val="10"/>
        <rFont val="Times New Roman"/>
        <family val="1"/>
      </rPr>
      <t xml:space="preserve">    </t>
    </r>
    <r>
      <rPr>
        <sz val="10"/>
        <rFont val="宋体"/>
        <family val="0"/>
      </rPr>
      <t>防汛</t>
    </r>
  </si>
  <si>
    <r>
      <rPr>
        <sz val="10"/>
        <rFont val="Times New Roman"/>
        <family val="1"/>
      </rPr>
      <t xml:space="preserve">    </t>
    </r>
    <r>
      <rPr>
        <sz val="10"/>
        <rFont val="宋体"/>
        <family val="0"/>
      </rPr>
      <t>抗旱</t>
    </r>
  </si>
  <si>
    <r>
      <rPr>
        <sz val="10"/>
        <rFont val="Times New Roman"/>
        <family val="1"/>
      </rPr>
      <t xml:space="preserve">    </t>
    </r>
    <r>
      <rPr>
        <sz val="10"/>
        <rFont val="宋体"/>
        <family val="0"/>
      </rPr>
      <t>农田水利</t>
    </r>
  </si>
  <si>
    <r>
      <rPr>
        <sz val="10"/>
        <rFont val="Times New Roman"/>
        <family val="1"/>
      </rPr>
      <t xml:space="preserve">    </t>
    </r>
    <r>
      <rPr>
        <sz val="10"/>
        <rFont val="宋体"/>
        <family val="0"/>
      </rPr>
      <t>水利技术推广</t>
    </r>
  </si>
  <si>
    <r>
      <rPr>
        <sz val="10"/>
        <rFont val="Times New Roman"/>
        <family val="1"/>
      </rPr>
      <t xml:space="preserve">    </t>
    </r>
    <r>
      <rPr>
        <sz val="10"/>
        <rFont val="宋体"/>
        <family val="0"/>
      </rPr>
      <t>国际河流治理与管理</t>
    </r>
  </si>
  <si>
    <r>
      <rPr>
        <sz val="10"/>
        <rFont val="Times New Roman"/>
        <family val="1"/>
      </rPr>
      <t xml:space="preserve">    </t>
    </r>
    <r>
      <rPr>
        <sz val="10"/>
        <rFont val="宋体"/>
        <family val="0"/>
      </rPr>
      <t>江河湖库水系综合整治</t>
    </r>
  </si>
  <si>
    <r>
      <rPr>
        <sz val="10"/>
        <rFont val="Times New Roman"/>
        <family val="1"/>
      </rPr>
      <t xml:space="preserve">    </t>
    </r>
    <r>
      <rPr>
        <sz val="10"/>
        <rFont val="宋体"/>
        <family val="0"/>
      </rPr>
      <t>大中型水库移民后期扶持专项支出</t>
    </r>
  </si>
  <si>
    <r>
      <rPr>
        <sz val="10"/>
        <rFont val="Times New Roman"/>
        <family val="1"/>
      </rPr>
      <t xml:space="preserve">    </t>
    </r>
    <r>
      <rPr>
        <sz val="10"/>
        <rFont val="宋体"/>
        <family val="0"/>
      </rPr>
      <t>水利安全监督</t>
    </r>
  </si>
  <si>
    <r>
      <rPr>
        <sz val="10"/>
        <rFont val="Times New Roman"/>
        <family val="1"/>
      </rPr>
      <t xml:space="preserve">    </t>
    </r>
    <r>
      <rPr>
        <sz val="10"/>
        <rFont val="宋体"/>
        <family val="0"/>
      </rPr>
      <t>水利建设移民支出</t>
    </r>
  </si>
  <si>
    <r>
      <rPr>
        <sz val="10"/>
        <rFont val="Times New Roman"/>
        <family val="1"/>
      </rPr>
      <t xml:space="preserve">    </t>
    </r>
    <r>
      <rPr>
        <sz val="10"/>
        <rFont val="宋体"/>
        <family val="0"/>
      </rPr>
      <t>农村人畜饮水</t>
    </r>
  </si>
  <si>
    <r>
      <rPr>
        <sz val="10"/>
        <rFont val="Times New Roman"/>
        <family val="1"/>
      </rPr>
      <t xml:space="preserve">    </t>
    </r>
    <r>
      <rPr>
        <sz val="10"/>
        <rFont val="宋体"/>
        <family val="0"/>
      </rPr>
      <t>其他水利支出</t>
    </r>
  </si>
  <si>
    <r>
      <rPr>
        <sz val="10"/>
        <rFont val="Times New Roman"/>
        <family val="1"/>
      </rPr>
      <t xml:space="preserve">  </t>
    </r>
    <r>
      <rPr>
        <sz val="10"/>
        <rFont val="宋体"/>
        <family val="0"/>
      </rPr>
      <t>扶贫</t>
    </r>
  </si>
  <si>
    <r>
      <rPr>
        <sz val="10"/>
        <rFont val="Times New Roman"/>
        <family val="1"/>
      </rPr>
      <t xml:space="preserve">    </t>
    </r>
    <r>
      <rPr>
        <sz val="10"/>
        <rFont val="宋体"/>
        <family val="0"/>
      </rPr>
      <t>农村基础设施建设</t>
    </r>
  </si>
  <si>
    <r>
      <rPr>
        <sz val="10"/>
        <rFont val="Times New Roman"/>
        <family val="1"/>
      </rPr>
      <t xml:space="preserve">    </t>
    </r>
    <r>
      <rPr>
        <sz val="10"/>
        <rFont val="宋体"/>
        <family val="0"/>
      </rPr>
      <t>生产发展</t>
    </r>
  </si>
  <si>
    <r>
      <rPr>
        <sz val="10"/>
        <rFont val="Times New Roman"/>
        <family val="1"/>
      </rPr>
      <t xml:space="preserve">    </t>
    </r>
    <r>
      <rPr>
        <sz val="10"/>
        <rFont val="宋体"/>
        <family val="0"/>
      </rPr>
      <t>社会发展</t>
    </r>
  </si>
  <si>
    <r>
      <rPr>
        <sz val="10"/>
        <rFont val="Times New Roman"/>
        <family val="1"/>
      </rPr>
      <t xml:space="preserve">    </t>
    </r>
    <r>
      <rPr>
        <sz val="10"/>
        <rFont val="宋体"/>
        <family val="0"/>
      </rPr>
      <t>扶贫贷款奖补和贴息</t>
    </r>
  </si>
  <si>
    <r>
      <rPr>
        <sz val="10"/>
        <rFont val="Times New Roman"/>
        <family val="1"/>
      </rPr>
      <t xml:space="preserve">    “</t>
    </r>
    <r>
      <rPr>
        <sz val="10"/>
        <rFont val="宋体"/>
        <family val="0"/>
      </rPr>
      <t>三西</t>
    </r>
    <r>
      <rPr>
        <sz val="10"/>
        <rFont val="Times New Roman"/>
        <family val="1"/>
      </rPr>
      <t>”</t>
    </r>
    <r>
      <rPr>
        <sz val="10"/>
        <rFont val="宋体"/>
        <family val="0"/>
      </rPr>
      <t>农业建设专项补助</t>
    </r>
  </si>
  <si>
    <r>
      <rPr>
        <sz val="10"/>
        <rFont val="Times New Roman"/>
        <family val="1"/>
      </rPr>
      <t xml:space="preserve">    </t>
    </r>
    <r>
      <rPr>
        <sz val="10"/>
        <rFont val="宋体"/>
        <family val="0"/>
      </rPr>
      <t>扶贫事业机构</t>
    </r>
  </si>
  <si>
    <r>
      <rPr>
        <sz val="10"/>
        <rFont val="Times New Roman"/>
        <family val="1"/>
      </rPr>
      <t xml:space="preserve">    </t>
    </r>
    <r>
      <rPr>
        <sz val="10"/>
        <rFont val="宋体"/>
        <family val="0"/>
      </rPr>
      <t>其他扶贫支出</t>
    </r>
  </si>
  <si>
    <r>
      <rPr>
        <sz val="10"/>
        <rFont val="Times New Roman"/>
        <family val="1"/>
      </rPr>
      <t xml:space="preserve">  </t>
    </r>
    <r>
      <rPr>
        <sz val="10"/>
        <rFont val="宋体"/>
        <family val="0"/>
      </rPr>
      <t>农村综合改革</t>
    </r>
  </si>
  <si>
    <r>
      <rPr>
        <sz val="10"/>
        <rFont val="Times New Roman"/>
        <family val="1"/>
      </rPr>
      <t xml:space="preserve">    </t>
    </r>
    <r>
      <rPr>
        <sz val="10"/>
        <rFont val="宋体"/>
        <family val="0"/>
      </rPr>
      <t>对村级一事一议的补助</t>
    </r>
  </si>
  <si>
    <r>
      <rPr>
        <sz val="10"/>
        <rFont val="Times New Roman"/>
        <family val="1"/>
      </rPr>
      <t xml:space="preserve">    </t>
    </r>
    <r>
      <rPr>
        <sz val="10"/>
        <rFont val="宋体"/>
        <family val="0"/>
      </rPr>
      <t>国有农场办社会职能改革补助</t>
    </r>
  </si>
  <si>
    <r>
      <rPr>
        <sz val="10"/>
        <rFont val="Times New Roman"/>
        <family val="1"/>
      </rPr>
      <t xml:space="preserve">    </t>
    </r>
    <r>
      <rPr>
        <sz val="10"/>
        <rFont val="宋体"/>
        <family val="0"/>
      </rPr>
      <t>对村民委员会和村党支部的补助</t>
    </r>
  </si>
  <si>
    <r>
      <rPr>
        <sz val="10"/>
        <rFont val="Times New Roman"/>
        <family val="1"/>
      </rPr>
      <t xml:space="preserve">    </t>
    </r>
    <r>
      <rPr>
        <sz val="10"/>
        <rFont val="宋体"/>
        <family val="0"/>
      </rPr>
      <t>对村集体经济组织的补助</t>
    </r>
  </si>
  <si>
    <r>
      <rPr>
        <sz val="10"/>
        <rFont val="Times New Roman"/>
        <family val="1"/>
      </rPr>
      <t xml:space="preserve">    </t>
    </r>
    <r>
      <rPr>
        <sz val="10"/>
        <rFont val="宋体"/>
        <family val="0"/>
      </rPr>
      <t>农村综合改革示范试点补助</t>
    </r>
  </si>
  <si>
    <r>
      <rPr>
        <sz val="10"/>
        <rFont val="Times New Roman"/>
        <family val="1"/>
      </rPr>
      <t xml:space="preserve">    </t>
    </r>
    <r>
      <rPr>
        <sz val="10"/>
        <rFont val="宋体"/>
        <family val="0"/>
      </rPr>
      <t>其他农村综合改革支出</t>
    </r>
  </si>
  <si>
    <r>
      <rPr>
        <sz val="10"/>
        <rFont val="Times New Roman"/>
        <family val="1"/>
      </rPr>
      <t xml:space="preserve">  </t>
    </r>
    <r>
      <rPr>
        <sz val="10"/>
        <rFont val="宋体"/>
        <family val="0"/>
      </rPr>
      <t>普惠金融发展支出</t>
    </r>
  </si>
  <si>
    <r>
      <rPr>
        <sz val="10"/>
        <rFont val="Times New Roman"/>
        <family val="1"/>
      </rPr>
      <t xml:space="preserve">    </t>
    </r>
    <r>
      <rPr>
        <sz val="10"/>
        <rFont val="宋体"/>
        <family val="0"/>
      </rPr>
      <t>支持农村金融机构</t>
    </r>
  </si>
  <si>
    <r>
      <rPr>
        <sz val="10"/>
        <rFont val="Times New Roman"/>
        <family val="1"/>
      </rPr>
      <t xml:space="preserve">    </t>
    </r>
    <r>
      <rPr>
        <sz val="10"/>
        <rFont val="宋体"/>
        <family val="0"/>
      </rPr>
      <t>涉农贷款增量奖励</t>
    </r>
  </si>
  <si>
    <r>
      <rPr>
        <sz val="10"/>
        <rFont val="Times New Roman"/>
        <family val="1"/>
      </rPr>
      <t xml:space="preserve">    </t>
    </r>
    <r>
      <rPr>
        <sz val="10"/>
        <rFont val="宋体"/>
        <family val="0"/>
      </rPr>
      <t>农业保险保费补贴</t>
    </r>
  </si>
  <si>
    <r>
      <rPr>
        <sz val="10"/>
        <rFont val="Times New Roman"/>
        <family val="1"/>
      </rPr>
      <t xml:space="preserve">    </t>
    </r>
    <r>
      <rPr>
        <sz val="10"/>
        <rFont val="宋体"/>
        <family val="0"/>
      </rPr>
      <t>创业担保贷款贴息</t>
    </r>
  </si>
  <si>
    <r>
      <rPr>
        <sz val="10"/>
        <rFont val="Times New Roman"/>
        <family val="1"/>
      </rPr>
      <t xml:space="preserve">    </t>
    </r>
    <r>
      <rPr>
        <sz val="10"/>
        <rFont val="宋体"/>
        <family val="0"/>
      </rPr>
      <t>补充创业担保贷款基金</t>
    </r>
  </si>
  <si>
    <r>
      <rPr>
        <sz val="10"/>
        <rFont val="Times New Roman"/>
        <family val="1"/>
      </rPr>
      <t xml:space="preserve">    </t>
    </r>
    <r>
      <rPr>
        <sz val="10"/>
        <rFont val="宋体"/>
        <family val="0"/>
      </rPr>
      <t>其他普惠金融发展支出</t>
    </r>
  </si>
  <si>
    <r>
      <rPr>
        <sz val="10"/>
        <rFont val="Times New Roman"/>
        <family val="1"/>
      </rPr>
      <t xml:space="preserve">  </t>
    </r>
    <r>
      <rPr>
        <sz val="10"/>
        <rFont val="宋体"/>
        <family val="0"/>
      </rPr>
      <t>目标价格补贴</t>
    </r>
  </si>
  <si>
    <r>
      <rPr>
        <sz val="10"/>
        <rFont val="Times New Roman"/>
        <family val="1"/>
      </rPr>
      <t xml:space="preserve">    </t>
    </r>
    <r>
      <rPr>
        <sz val="10"/>
        <rFont val="宋体"/>
        <family val="0"/>
      </rPr>
      <t>棉花目标价格补贴</t>
    </r>
  </si>
  <si>
    <r>
      <rPr>
        <sz val="10"/>
        <rFont val="Times New Roman"/>
        <family val="1"/>
      </rPr>
      <t xml:space="preserve">    </t>
    </r>
    <r>
      <rPr>
        <sz val="10"/>
        <rFont val="宋体"/>
        <family val="0"/>
      </rPr>
      <t>其他目标价格补贴</t>
    </r>
  </si>
  <si>
    <r>
      <rPr>
        <sz val="10"/>
        <rFont val="Times New Roman"/>
        <family val="1"/>
      </rPr>
      <t xml:space="preserve">  </t>
    </r>
    <r>
      <rPr>
        <sz val="10"/>
        <rFont val="宋体"/>
        <family val="0"/>
      </rPr>
      <t>其他农林水支出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</si>
  <si>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化解其他公益性乡村债务支出</t>
    </r>
  </si>
  <si>
    <r>
      <rPr>
        <sz val="10"/>
        <rFont val="Times New Roman"/>
        <family val="1"/>
      </rPr>
      <t xml:space="preserve">    </t>
    </r>
    <r>
      <rPr>
        <sz val="10"/>
        <rFont val="宋体"/>
        <family val="0"/>
      </rPr>
      <t>其他农林水支出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</si>
  <si>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公路水路运输</t>
    </r>
  </si>
  <si>
    <r>
      <rPr>
        <sz val="10"/>
        <rFont val="Times New Roman"/>
        <family val="1"/>
      </rPr>
      <t xml:space="preserve">    </t>
    </r>
    <r>
      <rPr>
        <sz val="10"/>
        <rFont val="宋体"/>
        <family val="0"/>
      </rPr>
      <t>公路建设</t>
    </r>
  </si>
  <si>
    <r>
      <rPr>
        <sz val="10"/>
        <rFont val="Times New Roman"/>
        <family val="1"/>
      </rPr>
      <t xml:space="preserve">    </t>
    </r>
    <r>
      <rPr>
        <sz val="10"/>
        <rFont val="宋体"/>
        <family val="0"/>
      </rPr>
      <t>公路养护</t>
    </r>
  </si>
  <si>
    <r>
      <rPr>
        <sz val="10"/>
        <rFont val="Times New Roman"/>
        <family val="1"/>
      </rPr>
      <t xml:space="preserve">    </t>
    </r>
    <r>
      <rPr>
        <sz val="10"/>
        <rFont val="宋体"/>
        <family val="0"/>
      </rPr>
      <t>交通运输信息化建设</t>
    </r>
  </si>
  <si>
    <r>
      <rPr>
        <sz val="10"/>
        <rFont val="Times New Roman"/>
        <family val="1"/>
      </rPr>
      <t xml:space="preserve">    </t>
    </r>
    <r>
      <rPr>
        <sz val="10"/>
        <rFont val="宋体"/>
        <family val="0"/>
      </rPr>
      <t>公路和运输安全</t>
    </r>
  </si>
  <si>
    <r>
      <rPr>
        <sz val="10"/>
        <rFont val="Times New Roman"/>
        <family val="1"/>
      </rPr>
      <t xml:space="preserve">    </t>
    </r>
    <r>
      <rPr>
        <sz val="10"/>
        <rFont val="宋体"/>
        <family val="0"/>
      </rPr>
      <t>公路还贷专项</t>
    </r>
  </si>
  <si>
    <r>
      <rPr>
        <sz val="10"/>
        <rFont val="Times New Roman"/>
        <family val="1"/>
      </rPr>
      <t xml:space="preserve">    </t>
    </r>
    <r>
      <rPr>
        <sz val="10"/>
        <rFont val="宋体"/>
        <family val="0"/>
      </rPr>
      <t>公路运输管理</t>
    </r>
  </si>
  <si>
    <r>
      <rPr>
        <sz val="10"/>
        <rFont val="Times New Roman"/>
        <family val="1"/>
      </rPr>
      <t xml:space="preserve">    </t>
    </r>
    <r>
      <rPr>
        <sz val="10"/>
        <rFont val="宋体"/>
        <family val="0"/>
      </rPr>
      <t>公路和运输技术标准化建设</t>
    </r>
  </si>
  <si>
    <r>
      <rPr>
        <sz val="10"/>
        <rFont val="Times New Roman"/>
        <family val="1"/>
      </rPr>
      <t xml:space="preserve">    </t>
    </r>
    <r>
      <rPr>
        <sz val="10"/>
        <rFont val="宋体"/>
        <family val="0"/>
      </rPr>
      <t>港口设施</t>
    </r>
  </si>
  <si>
    <r>
      <rPr>
        <sz val="10"/>
        <rFont val="Times New Roman"/>
        <family val="1"/>
      </rPr>
      <t xml:space="preserve">    </t>
    </r>
    <r>
      <rPr>
        <sz val="10"/>
        <rFont val="宋体"/>
        <family val="0"/>
      </rPr>
      <t>航道维护</t>
    </r>
  </si>
  <si>
    <r>
      <rPr>
        <sz val="10"/>
        <rFont val="Times New Roman"/>
        <family val="1"/>
      </rPr>
      <t xml:space="preserve">    </t>
    </r>
    <r>
      <rPr>
        <sz val="10"/>
        <rFont val="宋体"/>
        <family val="0"/>
      </rPr>
      <t>船舶检验</t>
    </r>
  </si>
  <si>
    <r>
      <rPr>
        <sz val="10"/>
        <rFont val="Times New Roman"/>
        <family val="1"/>
      </rPr>
      <t xml:space="preserve">    </t>
    </r>
    <r>
      <rPr>
        <sz val="10"/>
        <rFont val="宋体"/>
        <family val="0"/>
      </rPr>
      <t>救助打捞</t>
    </r>
  </si>
  <si>
    <r>
      <rPr>
        <sz val="10"/>
        <rFont val="Times New Roman"/>
        <family val="1"/>
      </rPr>
      <t xml:space="preserve">    </t>
    </r>
    <r>
      <rPr>
        <sz val="10"/>
        <rFont val="宋体"/>
        <family val="0"/>
      </rPr>
      <t>内河运输</t>
    </r>
  </si>
  <si>
    <r>
      <rPr>
        <sz val="10"/>
        <rFont val="Times New Roman"/>
        <family val="1"/>
      </rPr>
      <t xml:space="preserve">    </t>
    </r>
    <r>
      <rPr>
        <sz val="10"/>
        <rFont val="宋体"/>
        <family val="0"/>
      </rPr>
      <t>远洋运输</t>
    </r>
  </si>
  <si>
    <r>
      <rPr>
        <sz val="10"/>
        <rFont val="Times New Roman"/>
        <family val="1"/>
      </rPr>
      <t xml:space="preserve">    </t>
    </r>
    <r>
      <rPr>
        <sz val="10"/>
        <rFont val="宋体"/>
        <family val="0"/>
      </rPr>
      <t>海事管理</t>
    </r>
  </si>
  <si>
    <r>
      <rPr>
        <sz val="10"/>
        <rFont val="Times New Roman"/>
        <family val="1"/>
      </rPr>
      <t xml:space="preserve">    </t>
    </r>
    <r>
      <rPr>
        <sz val="10"/>
        <rFont val="宋体"/>
        <family val="0"/>
      </rPr>
      <t>航标事业发展支出</t>
    </r>
  </si>
  <si>
    <r>
      <rPr>
        <sz val="10"/>
        <rFont val="Times New Roman"/>
        <family val="1"/>
      </rPr>
      <t xml:space="preserve">    </t>
    </r>
    <r>
      <rPr>
        <sz val="10"/>
        <rFont val="宋体"/>
        <family val="0"/>
      </rPr>
      <t>水路运输管理支出</t>
    </r>
  </si>
  <si>
    <r>
      <rPr>
        <sz val="10"/>
        <rFont val="Times New Roman"/>
        <family val="1"/>
      </rPr>
      <t xml:space="preserve">    </t>
    </r>
    <r>
      <rPr>
        <sz val="10"/>
        <rFont val="宋体"/>
        <family val="0"/>
      </rPr>
      <t>口岸建设</t>
    </r>
  </si>
  <si>
    <r>
      <rPr>
        <sz val="10"/>
        <rFont val="Times New Roman"/>
        <family val="1"/>
      </rPr>
      <t xml:space="preserve">    </t>
    </r>
    <r>
      <rPr>
        <sz val="10"/>
        <rFont val="宋体"/>
        <family val="0"/>
      </rPr>
      <t>取消政府还贷二级公路收费专项支出</t>
    </r>
  </si>
  <si>
    <r>
      <rPr>
        <sz val="10"/>
        <rFont val="Times New Roman"/>
        <family val="1"/>
      </rPr>
      <t xml:space="preserve">    </t>
    </r>
    <r>
      <rPr>
        <sz val="10"/>
        <rFont val="宋体"/>
        <family val="0"/>
      </rPr>
      <t>其他公路水路运输支出</t>
    </r>
  </si>
  <si>
    <r>
      <rPr>
        <sz val="10"/>
        <rFont val="Times New Roman"/>
        <family val="1"/>
      </rPr>
      <t xml:space="preserve">  </t>
    </r>
    <r>
      <rPr>
        <sz val="10"/>
        <rFont val="宋体"/>
        <family val="0"/>
      </rPr>
      <t>铁路运输</t>
    </r>
  </si>
  <si>
    <r>
      <rPr>
        <sz val="10"/>
        <rFont val="Times New Roman"/>
        <family val="1"/>
      </rPr>
      <t xml:space="preserve">    </t>
    </r>
    <r>
      <rPr>
        <sz val="10"/>
        <rFont val="宋体"/>
        <family val="0"/>
      </rPr>
      <t>铁路路网建设</t>
    </r>
  </si>
  <si>
    <r>
      <rPr>
        <sz val="10"/>
        <rFont val="Times New Roman"/>
        <family val="1"/>
      </rPr>
      <t xml:space="preserve">    </t>
    </r>
    <r>
      <rPr>
        <sz val="10"/>
        <rFont val="宋体"/>
        <family val="0"/>
      </rPr>
      <t>铁路还贷专项</t>
    </r>
  </si>
  <si>
    <r>
      <rPr>
        <sz val="10"/>
        <rFont val="Times New Roman"/>
        <family val="1"/>
      </rPr>
      <t xml:space="preserve">    </t>
    </r>
    <r>
      <rPr>
        <sz val="10"/>
        <rFont val="宋体"/>
        <family val="0"/>
      </rPr>
      <t>铁路安全</t>
    </r>
  </si>
  <si>
    <r>
      <rPr>
        <sz val="10"/>
        <rFont val="Times New Roman"/>
        <family val="1"/>
      </rPr>
      <t xml:space="preserve">    </t>
    </r>
    <r>
      <rPr>
        <sz val="10"/>
        <rFont val="宋体"/>
        <family val="0"/>
      </rPr>
      <t>铁路专项运输</t>
    </r>
  </si>
  <si>
    <r>
      <rPr>
        <sz val="10"/>
        <rFont val="Times New Roman"/>
        <family val="1"/>
      </rPr>
      <t xml:space="preserve">    </t>
    </r>
    <r>
      <rPr>
        <sz val="10"/>
        <rFont val="宋体"/>
        <family val="0"/>
      </rPr>
      <t>行业监管</t>
    </r>
  </si>
  <si>
    <r>
      <rPr>
        <sz val="10"/>
        <rFont val="Times New Roman"/>
        <family val="1"/>
      </rPr>
      <t xml:space="preserve">    </t>
    </r>
    <r>
      <rPr>
        <sz val="10"/>
        <rFont val="宋体"/>
        <family val="0"/>
      </rPr>
      <t>其他铁路运输支出</t>
    </r>
  </si>
  <si>
    <r>
      <rPr>
        <sz val="10"/>
        <rFont val="Times New Roman"/>
        <family val="1"/>
      </rPr>
      <t xml:space="preserve">  </t>
    </r>
    <r>
      <rPr>
        <sz val="10"/>
        <rFont val="宋体"/>
        <family val="0"/>
      </rPr>
      <t>民用航空运输</t>
    </r>
  </si>
  <si>
    <r>
      <rPr>
        <sz val="10"/>
        <rFont val="Times New Roman"/>
        <family val="1"/>
      </rPr>
      <t xml:space="preserve">    </t>
    </r>
    <r>
      <rPr>
        <sz val="10"/>
        <rFont val="宋体"/>
        <family val="0"/>
      </rPr>
      <t>机场建设</t>
    </r>
  </si>
  <si>
    <r>
      <rPr>
        <sz val="10"/>
        <rFont val="Times New Roman"/>
        <family val="1"/>
      </rPr>
      <t xml:space="preserve">    </t>
    </r>
    <r>
      <rPr>
        <sz val="10"/>
        <rFont val="宋体"/>
        <family val="0"/>
      </rPr>
      <t>空管系统建设</t>
    </r>
  </si>
  <si>
    <r>
      <rPr>
        <sz val="10"/>
        <rFont val="Times New Roman"/>
        <family val="1"/>
      </rPr>
      <t xml:space="preserve">    </t>
    </r>
    <r>
      <rPr>
        <sz val="10"/>
        <rFont val="宋体"/>
        <family val="0"/>
      </rPr>
      <t>民航还贷专项支出</t>
    </r>
  </si>
  <si>
    <r>
      <rPr>
        <sz val="10"/>
        <rFont val="Times New Roman"/>
        <family val="1"/>
      </rPr>
      <t xml:space="preserve">    </t>
    </r>
    <r>
      <rPr>
        <sz val="10"/>
        <rFont val="宋体"/>
        <family val="0"/>
      </rPr>
      <t>民用航空安全</t>
    </r>
  </si>
  <si>
    <r>
      <rPr>
        <sz val="10"/>
        <rFont val="Times New Roman"/>
        <family val="1"/>
      </rPr>
      <t xml:space="preserve">    </t>
    </r>
    <r>
      <rPr>
        <sz val="10"/>
        <rFont val="宋体"/>
        <family val="0"/>
      </rPr>
      <t>民航专项运输</t>
    </r>
  </si>
  <si>
    <r>
      <rPr>
        <sz val="10"/>
        <rFont val="Times New Roman"/>
        <family val="1"/>
      </rPr>
      <t xml:space="preserve">    </t>
    </r>
    <r>
      <rPr>
        <sz val="10"/>
        <rFont val="宋体"/>
        <family val="0"/>
      </rPr>
      <t>其他民用航空运输支出</t>
    </r>
  </si>
  <si>
    <r>
      <rPr>
        <sz val="10"/>
        <rFont val="Times New Roman"/>
        <family val="1"/>
      </rPr>
      <t xml:space="preserve">  </t>
    </r>
    <r>
      <rPr>
        <sz val="10"/>
        <rFont val="宋体"/>
        <family val="0"/>
      </rPr>
      <t>成品油价格改革对交通运输的补贴</t>
    </r>
  </si>
  <si>
    <r>
      <rPr>
        <sz val="10"/>
        <rFont val="Times New Roman"/>
        <family val="1"/>
      </rPr>
      <t xml:space="preserve">    </t>
    </r>
    <r>
      <rPr>
        <sz val="10"/>
        <rFont val="宋体"/>
        <family val="0"/>
      </rPr>
      <t>对城市公交的补贴</t>
    </r>
  </si>
  <si>
    <r>
      <rPr>
        <sz val="10"/>
        <rFont val="Times New Roman"/>
        <family val="1"/>
      </rPr>
      <t xml:space="preserve">    </t>
    </r>
    <r>
      <rPr>
        <sz val="10"/>
        <rFont val="宋体"/>
        <family val="0"/>
      </rPr>
      <t>对农村道路客运的补贴</t>
    </r>
  </si>
  <si>
    <r>
      <rPr>
        <sz val="10"/>
        <rFont val="Times New Roman"/>
        <family val="1"/>
      </rPr>
      <t xml:space="preserve">    </t>
    </r>
    <r>
      <rPr>
        <sz val="10"/>
        <rFont val="宋体"/>
        <family val="0"/>
      </rPr>
      <t>对出租车的补贴</t>
    </r>
  </si>
  <si>
    <r>
      <rPr>
        <sz val="10"/>
        <rFont val="Times New Roman"/>
        <family val="1"/>
      </rPr>
      <t xml:space="preserve">    </t>
    </r>
    <r>
      <rPr>
        <sz val="10"/>
        <rFont val="宋体"/>
        <family val="0"/>
      </rPr>
      <t>成品油价格改革补贴其他支出</t>
    </r>
  </si>
  <si>
    <r>
      <rPr>
        <sz val="10"/>
        <rFont val="Times New Roman"/>
        <family val="1"/>
      </rPr>
      <t xml:space="preserve">  </t>
    </r>
    <r>
      <rPr>
        <sz val="10"/>
        <rFont val="宋体"/>
        <family val="0"/>
      </rPr>
      <t>邮政业支出</t>
    </r>
  </si>
  <si>
    <r>
      <rPr>
        <sz val="10"/>
        <rFont val="Times New Roman"/>
        <family val="1"/>
      </rPr>
      <t xml:space="preserve">    </t>
    </r>
    <r>
      <rPr>
        <sz val="10"/>
        <rFont val="宋体"/>
        <family val="0"/>
      </rPr>
      <t>邮政普遍服务与特殊服务</t>
    </r>
  </si>
  <si>
    <r>
      <rPr>
        <sz val="10"/>
        <rFont val="Times New Roman"/>
        <family val="1"/>
      </rPr>
      <t xml:space="preserve">    </t>
    </r>
    <r>
      <rPr>
        <sz val="10"/>
        <rFont val="宋体"/>
        <family val="0"/>
      </rPr>
      <t>其他邮政业支出</t>
    </r>
  </si>
  <si>
    <r>
      <rPr>
        <sz val="10"/>
        <rFont val="Times New Roman"/>
        <family val="1"/>
      </rPr>
      <t xml:space="preserve">  </t>
    </r>
    <r>
      <rPr>
        <sz val="10"/>
        <rFont val="宋体"/>
        <family val="0"/>
      </rPr>
      <t>车辆购置税支出</t>
    </r>
  </si>
  <si>
    <r>
      <rPr>
        <sz val="10"/>
        <rFont val="Times New Roman"/>
        <family val="1"/>
      </rPr>
      <t xml:space="preserve">    </t>
    </r>
    <r>
      <rPr>
        <sz val="10"/>
        <rFont val="宋体"/>
        <family val="0"/>
      </rPr>
      <t>车辆购置税用于公路等基础设施建设支出</t>
    </r>
  </si>
  <si>
    <r>
      <rPr>
        <sz val="10"/>
        <rFont val="Times New Roman"/>
        <family val="1"/>
      </rPr>
      <t xml:space="preserve">    </t>
    </r>
    <r>
      <rPr>
        <sz val="10"/>
        <rFont val="宋体"/>
        <family val="0"/>
      </rPr>
      <t>车辆购置税用于农村公路建设支出</t>
    </r>
  </si>
  <si>
    <r>
      <rPr>
        <sz val="10"/>
        <rFont val="Times New Roman"/>
        <family val="1"/>
      </rPr>
      <t xml:space="preserve">    </t>
    </r>
    <r>
      <rPr>
        <sz val="10"/>
        <rFont val="宋体"/>
        <family val="0"/>
      </rPr>
      <t>车辆购置税用于老旧汽车报废更新补贴</t>
    </r>
  </si>
  <si>
    <r>
      <rPr>
        <sz val="10"/>
        <rFont val="Times New Roman"/>
        <family val="1"/>
      </rPr>
      <t xml:space="preserve">    </t>
    </r>
    <r>
      <rPr>
        <sz val="10"/>
        <rFont val="宋体"/>
        <family val="0"/>
      </rPr>
      <t>车辆购置税其他支出</t>
    </r>
  </si>
  <si>
    <r>
      <rPr>
        <sz val="10"/>
        <rFont val="Times New Roman"/>
        <family val="1"/>
      </rPr>
      <t xml:space="preserve">  </t>
    </r>
    <r>
      <rPr>
        <sz val="10"/>
        <rFont val="宋体"/>
        <family val="0"/>
      </rPr>
      <t>其他交通运输支出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</si>
  <si>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公共交通运营补助</t>
    </r>
  </si>
  <si>
    <r>
      <rPr>
        <sz val="10"/>
        <rFont val="Times New Roman"/>
        <family val="1"/>
      </rPr>
      <t xml:space="preserve">    </t>
    </r>
    <r>
      <rPr>
        <sz val="10"/>
        <rFont val="宋体"/>
        <family val="0"/>
      </rPr>
      <t>其他交通运输支出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</si>
  <si>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资源勘探开发</t>
    </r>
  </si>
  <si>
    <r>
      <rPr>
        <sz val="10"/>
        <rFont val="Times New Roman"/>
        <family val="1"/>
      </rPr>
      <t xml:space="preserve">    </t>
    </r>
    <r>
      <rPr>
        <sz val="10"/>
        <rFont val="宋体"/>
        <family val="0"/>
      </rPr>
      <t>煤炭勘探开采和洗选</t>
    </r>
  </si>
  <si>
    <r>
      <rPr>
        <sz val="10"/>
        <rFont val="Times New Roman"/>
        <family val="1"/>
      </rPr>
      <t xml:space="preserve">    </t>
    </r>
    <r>
      <rPr>
        <sz val="10"/>
        <rFont val="宋体"/>
        <family val="0"/>
      </rPr>
      <t>石油和天然气勘探开采</t>
    </r>
  </si>
  <si>
    <r>
      <rPr>
        <sz val="10"/>
        <rFont val="Times New Roman"/>
        <family val="1"/>
      </rPr>
      <t xml:space="preserve">    </t>
    </r>
    <r>
      <rPr>
        <sz val="10"/>
        <rFont val="宋体"/>
        <family val="0"/>
      </rPr>
      <t>黑色金属矿勘探和采选</t>
    </r>
  </si>
  <si>
    <r>
      <rPr>
        <sz val="10"/>
        <rFont val="Times New Roman"/>
        <family val="1"/>
      </rPr>
      <t xml:space="preserve">    </t>
    </r>
    <r>
      <rPr>
        <sz val="10"/>
        <rFont val="宋体"/>
        <family val="0"/>
      </rPr>
      <t>有色金属矿勘探和采选</t>
    </r>
  </si>
  <si>
    <r>
      <rPr>
        <sz val="10"/>
        <rFont val="Times New Roman"/>
        <family val="1"/>
      </rPr>
      <t xml:space="preserve">    </t>
    </r>
    <r>
      <rPr>
        <sz val="10"/>
        <rFont val="宋体"/>
        <family val="0"/>
      </rPr>
      <t>非金属矿勘探和采选</t>
    </r>
  </si>
  <si>
    <r>
      <rPr>
        <sz val="10"/>
        <rFont val="Times New Roman"/>
        <family val="1"/>
      </rPr>
      <t xml:space="preserve">    </t>
    </r>
    <r>
      <rPr>
        <sz val="10"/>
        <rFont val="宋体"/>
        <family val="0"/>
      </rPr>
      <t>其他资源勘探业支出</t>
    </r>
  </si>
  <si>
    <r>
      <rPr>
        <sz val="10"/>
        <rFont val="Times New Roman"/>
        <family val="1"/>
      </rPr>
      <t xml:space="preserve">  </t>
    </r>
    <r>
      <rPr>
        <sz val="10"/>
        <rFont val="宋体"/>
        <family val="0"/>
      </rPr>
      <t>制造业</t>
    </r>
  </si>
  <si>
    <r>
      <rPr>
        <sz val="10"/>
        <rFont val="Times New Roman"/>
        <family val="1"/>
      </rPr>
      <t xml:space="preserve">    </t>
    </r>
    <r>
      <rPr>
        <sz val="10"/>
        <rFont val="宋体"/>
        <family val="0"/>
      </rPr>
      <t>纺织业</t>
    </r>
  </si>
  <si>
    <r>
      <rPr>
        <sz val="10"/>
        <rFont val="Times New Roman"/>
        <family val="1"/>
      </rPr>
      <t xml:space="preserve">    </t>
    </r>
    <r>
      <rPr>
        <sz val="10"/>
        <rFont val="宋体"/>
        <family val="0"/>
      </rPr>
      <t>医药制造业</t>
    </r>
  </si>
  <si>
    <r>
      <rPr>
        <sz val="10"/>
        <rFont val="Times New Roman"/>
        <family val="1"/>
      </rPr>
      <t xml:space="preserve">    </t>
    </r>
    <r>
      <rPr>
        <sz val="10"/>
        <rFont val="宋体"/>
        <family val="0"/>
      </rPr>
      <t>非金属矿物制品业</t>
    </r>
  </si>
  <si>
    <r>
      <rPr>
        <sz val="10"/>
        <rFont val="Times New Roman"/>
        <family val="1"/>
      </rPr>
      <t xml:space="preserve">    </t>
    </r>
    <r>
      <rPr>
        <sz val="10"/>
        <rFont val="宋体"/>
        <family val="0"/>
      </rPr>
      <t>通信设备、计算机及其他电子设备制造业</t>
    </r>
  </si>
  <si>
    <r>
      <rPr>
        <sz val="10"/>
        <rFont val="Times New Roman"/>
        <family val="1"/>
      </rPr>
      <t xml:space="preserve">    </t>
    </r>
    <r>
      <rPr>
        <sz val="10"/>
        <rFont val="宋体"/>
        <family val="0"/>
      </rPr>
      <t>交通运输设备制造业</t>
    </r>
  </si>
  <si>
    <r>
      <rPr>
        <sz val="10"/>
        <rFont val="Times New Roman"/>
        <family val="1"/>
      </rPr>
      <t xml:space="preserve">    </t>
    </r>
    <r>
      <rPr>
        <sz val="10"/>
        <rFont val="宋体"/>
        <family val="0"/>
      </rPr>
      <t>电气机械及器材制造业</t>
    </r>
  </si>
  <si>
    <r>
      <rPr>
        <sz val="10"/>
        <rFont val="Times New Roman"/>
        <family val="1"/>
      </rPr>
      <t xml:space="preserve">    </t>
    </r>
    <r>
      <rPr>
        <sz val="10"/>
        <rFont val="宋体"/>
        <family val="0"/>
      </rPr>
      <t>工艺品及其他制造业</t>
    </r>
  </si>
  <si>
    <r>
      <rPr>
        <sz val="10"/>
        <rFont val="Times New Roman"/>
        <family val="1"/>
      </rPr>
      <t xml:space="preserve">    </t>
    </r>
    <r>
      <rPr>
        <sz val="10"/>
        <rFont val="宋体"/>
        <family val="0"/>
      </rPr>
      <t>石油加工、炼焦及核燃料加工业</t>
    </r>
  </si>
  <si>
    <r>
      <rPr>
        <sz val="10"/>
        <rFont val="Times New Roman"/>
        <family val="1"/>
      </rPr>
      <t xml:space="preserve">    </t>
    </r>
    <r>
      <rPr>
        <sz val="10"/>
        <rFont val="宋体"/>
        <family val="0"/>
      </rPr>
      <t>化学原料及化学制品制造业</t>
    </r>
  </si>
  <si>
    <r>
      <rPr>
        <sz val="10"/>
        <rFont val="Times New Roman"/>
        <family val="1"/>
      </rPr>
      <t xml:space="preserve">    </t>
    </r>
    <r>
      <rPr>
        <sz val="10"/>
        <rFont val="宋体"/>
        <family val="0"/>
      </rPr>
      <t>黑色金属冶炼及压延加工业</t>
    </r>
  </si>
  <si>
    <r>
      <rPr>
        <sz val="10"/>
        <rFont val="Times New Roman"/>
        <family val="1"/>
      </rPr>
      <t xml:space="preserve">    </t>
    </r>
    <r>
      <rPr>
        <sz val="10"/>
        <rFont val="宋体"/>
        <family val="0"/>
      </rPr>
      <t>有色金属冶炼及压延加工业</t>
    </r>
  </si>
  <si>
    <r>
      <rPr>
        <sz val="10"/>
        <rFont val="Times New Roman"/>
        <family val="1"/>
      </rPr>
      <t xml:space="preserve">    </t>
    </r>
    <r>
      <rPr>
        <sz val="10"/>
        <rFont val="宋体"/>
        <family val="0"/>
      </rPr>
      <t>其他制造业支出</t>
    </r>
  </si>
  <si>
    <r>
      <rPr>
        <sz val="10"/>
        <rFont val="Times New Roman"/>
        <family val="1"/>
      </rPr>
      <t xml:space="preserve">  </t>
    </r>
    <r>
      <rPr>
        <sz val="10"/>
        <rFont val="宋体"/>
        <family val="0"/>
      </rPr>
      <t>建筑业</t>
    </r>
  </si>
  <si>
    <r>
      <rPr>
        <sz val="10"/>
        <rFont val="Times New Roman"/>
        <family val="1"/>
      </rPr>
      <t xml:space="preserve">    </t>
    </r>
    <r>
      <rPr>
        <sz val="10"/>
        <rFont val="宋体"/>
        <family val="0"/>
      </rPr>
      <t>其他建筑业支出</t>
    </r>
  </si>
  <si>
    <r>
      <rPr>
        <sz val="10"/>
        <rFont val="Times New Roman"/>
        <family val="1"/>
      </rPr>
      <t xml:space="preserve">  </t>
    </r>
    <r>
      <rPr>
        <sz val="10"/>
        <rFont val="宋体"/>
        <family val="0"/>
      </rPr>
      <t>工业和信息产业监管</t>
    </r>
  </si>
  <si>
    <r>
      <rPr>
        <sz val="10"/>
        <rFont val="Times New Roman"/>
        <family val="1"/>
      </rPr>
      <t xml:space="preserve">    </t>
    </r>
    <r>
      <rPr>
        <sz val="10"/>
        <rFont val="宋体"/>
        <family val="0"/>
      </rPr>
      <t>战备应急</t>
    </r>
  </si>
  <si>
    <r>
      <rPr>
        <sz val="10"/>
        <rFont val="Times New Roman"/>
        <family val="1"/>
      </rPr>
      <t xml:space="preserve">    </t>
    </r>
    <r>
      <rPr>
        <sz val="10"/>
        <rFont val="宋体"/>
        <family val="0"/>
      </rPr>
      <t>信息安全建设</t>
    </r>
  </si>
  <si>
    <r>
      <rPr>
        <sz val="10"/>
        <rFont val="Times New Roman"/>
        <family val="1"/>
      </rPr>
      <t xml:space="preserve">    </t>
    </r>
    <r>
      <rPr>
        <sz val="10"/>
        <rFont val="宋体"/>
        <family val="0"/>
      </rPr>
      <t>专用通信</t>
    </r>
  </si>
  <si>
    <r>
      <rPr>
        <sz val="10"/>
        <rFont val="Times New Roman"/>
        <family val="1"/>
      </rPr>
      <t xml:space="preserve">    </t>
    </r>
    <r>
      <rPr>
        <sz val="10"/>
        <rFont val="宋体"/>
        <family val="0"/>
      </rPr>
      <t>无线电监管</t>
    </r>
  </si>
  <si>
    <r>
      <rPr>
        <sz val="10"/>
        <rFont val="Times New Roman"/>
        <family val="1"/>
      </rPr>
      <t xml:space="preserve">    </t>
    </r>
    <r>
      <rPr>
        <sz val="10"/>
        <rFont val="宋体"/>
        <family val="0"/>
      </rPr>
      <t>工业和信息产业战略研究与标准制定</t>
    </r>
  </si>
  <si>
    <r>
      <rPr>
        <sz val="10"/>
        <rFont val="Times New Roman"/>
        <family val="1"/>
      </rPr>
      <t xml:space="preserve">    </t>
    </r>
    <r>
      <rPr>
        <sz val="10"/>
        <rFont val="宋体"/>
        <family val="0"/>
      </rPr>
      <t>工业和信息产业支持</t>
    </r>
  </si>
  <si>
    <r>
      <rPr>
        <sz val="10"/>
        <rFont val="Times New Roman"/>
        <family val="1"/>
      </rPr>
      <t xml:space="preserve">    </t>
    </r>
    <r>
      <rPr>
        <sz val="10"/>
        <rFont val="宋体"/>
        <family val="0"/>
      </rPr>
      <t>电子专项工程</t>
    </r>
  </si>
  <si>
    <r>
      <rPr>
        <sz val="10"/>
        <rFont val="Times New Roman"/>
        <family val="1"/>
      </rPr>
      <t xml:space="preserve">    </t>
    </r>
    <r>
      <rPr>
        <sz val="10"/>
        <rFont val="宋体"/>
        <family val="0"/>
      </rPr>
      <t>技术基础研究</t>
    </r>
  </si>
  <si>
    <r>
      <rPr>
        <sz val="10"/>
        <rFont val="Times New Roman"/>
        <family val="1"/>
      </rPr>
      <t xml:space="preserve">    </t>
    </r>
    <r>
      <rPr>
        <sz val="10"/>
        <rFont val="宋体"/>
        <family val="0"/>
      </rPr>
      <t>其他工业和信息产业监管支出</t>
    </r>
  </si>
  <si>
    <r>
      <rPr>
        <sz val="10"/>
        <rFont val="Times New Roman"/>
        <family val="1"/>
      </rPr>
      <t xml:space="preserve">  </t>
    </r>
    <r>
      <rPr>
        <sz val="10"/>
        <rFont val="宋体"/>
        <family val="0"/>
      </rPr>
      <t>国有资产监管</t>
    </r>
  </si>
  <si>
    <r>
      <rPr>
        <sz val="10"/>
        <rFont val="Times New Roman"/>
        <family val="1"/>
      </rPr>
      <t xml:space="preserve">    </t>
    </r>
    <r>
      <rPr>
        <sz val="10"/>
        <rFont val="宋体"/>
        <family val="0"/>
      </rPr>
      <t>国有企业监事会专项</t>
    </r>
  </si>
  <si>
    <r>
      <rPr>
        <sz val="10"/>
        <rFont val="Times New Roman"/>
        <family val="1"/>
      </rPr>
      <t xml:space="preserve">    </t>
    </r>
    <r>
      <rPr>
        <sz val="10"/>
        <rFont val="宋体"/>
        <family val="0"/>
      </rPr>
      <t>中央企业专项管理</t>
    </r>
  </si>
  <si>
    <r>
      <rPr>
        <sz val="10"/>
        <rFont val="Times New Roman"/>
        <family val="1"/>
      </rPr>
      <t xml:space="preserve">    </t>
    </r>
    <r>
      <rPr>
        <sz val="10"/>
        <rFont val="宋体"/>
        <family val="0"/>
      </rPr>
      <t>其他国有资产监管支出</t>
    </r>
  </si>
  <si>
    <r>
      <rPr>
        <sz val="10"/>
        <rFont val="Times New Roman"/>
        <family val="1"/>
      </rPr>
      <t xml:space="preserve">  </t>
    </r>
    <r>
      <rPr>
        <sz val="10"/>
        <rFont val="宋体"/>
        <family val="0"/>
      </rPr>
      <t>支持中小企业发展和管理支出</t>
    </r>
  </si>
  <si>
    <r>
      <rPr>
        <sz val="10"/>
        <rFont val="Times New Roman"/>
        <family val="1"/>
      </rPr>
      <t xml:space="preserve">    </t>
    </r>
    <r>
      <rPr>
        <sz val="10"/>
        <rFont val="宋体"/>
        <family val="0"/>
      </rPr>
      <t>科技型中小企业技术创新基金</t>
    </r>
  </si>
  <si>
    <r>
      <rPr>
        <sz val="10"/>
        <rFont val="Times New Roman"/>
        <family val="1"/>
      </rPr>
      <t xml:space="preserve">    </t>
    </r>
    <r>
      <rPr>
        <sz val="10"/>
        <rFont val="宋体"/>
        <family val="0"/>
      </rPr>
      <t>中小企业发展专项</t>
    </r>
  </si>
  <si>
    <r>
      <rPr>
        <sz val="10"/>
        <rFont val="Times New Roman"/>
        <family val="1"/>
      </rPr>
      <t xml:space="preserve">    </t>
    </r>
    <r>
      <rPr>
        <sz val="10"/>
        <rFont val="宋体"/>
        <family val="0"/>
      </rPr>
      <t>其他支持中小企业发展和管理支出</t>
    </r>
  </si>
  <si>
    <r>
      <rPr>
        <sz val="10"/>
        <rFont val="Times New Roman"/>
        <family val="1"/>
      </rPr>
      <t xml:space="preserve">  </t>
    </r>
    <r>
      <rPr>
        <sz val="10"/>
        <rFont val="宋体"/>
        <family val="0"/>
      </rPr>
      <t>其他资源勘探信息等支出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</si>
  <si>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黄金事务</t>
    </r>
  </si>
  <si>
    <r>
      <rPr>
        <sz val="10"/>
        <rFont val="Times New Roman"/>
        <family val="1"/>
      </rPr>
      <t xml:space="preserve">    </t>
    </r>
    <r>
      <rPr>
        <sz val="10"/>
        <rFont val="宋体"/>
        <family val="0"/>
      </rPr>
      <t>技术改造支出</t>
    </r>
  </si>
  <si>
    <r>
      <rPr>
        <sz val="10"/>
        <rFont val="Times New Roman"/>
        <family val="1"/>
      </rPr>
      <t xml:space="preserve">    </t>
    </r>
    <r>
      <rPr>
        <sz val="10"/>
        <rFont val="宋体"/>
        <family val="0"/>
      </rPr>
      <t>中药材扶持资金支出</t>
    </r>
  </si>
  <si>
    <r>
      <rPr>
        <sz val="10"/>
        <rFont val="Times New Roman"/>
        <family val="1"/>
      </rPr>
      <t xml:space="preserve">    </t>
    </r>
    <r>
      <rPr>
        <sz val="10"/>
        <rFont val="宋体"/>
        <family val="0"/>
      </rPr>
      <t>重点产业振兴和技术改造项目贷款贴息</t>
    </r>
  </si>
  <si>
    <r>
      <rPr>
        <sz val="10"/>
        <rFont val="Times New Roman"/>
        <family val="1"/>
      </rPr>
      <t xml:space="preserve">    </t>
    </r>
    <r>
      <rPr>
        <sz val="10"/>
        <rFont val="宋体"/>
        <family val="0"/>
      </rPr>
      <t>其他资源勘探信息等支出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</si>
  <si>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商业流通事务</t>
    </r>
  </si>
  <si>
    <r>
      <rPr>
        <sz val="10"/>
        <rFont val="Times New Roman"/>
        <family val="1"/>
      </rPr>
      <t xml:space="preserve">    </t>
    </r>
    <r>
      <rPr>
        <sz val="10"/>
        <rFont val="宋体"/>
        <family val="0"/>
      </rPr>
      <t>食品流通安全补贴</t>
    </r>
  </si>
  <si>
    <r>
      <rPr>
        <sz val="10"/>
        <rFont val="Times New Roman"/>
        <family val="1"/>
      </rPr>
      <t xml:space="preserve">    </t>
    </r>
    <r>
      <rPr>
        <sz val="10"/>
        <rFont val="宋体"/>
        <family val="0"/>
      </rPr>
      <t>市场监测及信息管理</t>
    </r>
  </si>
  <si>
    <r>
      <rPr>
        <sz val="10"/>
        <rFont val="Times New Roman"/>
        <family val="1"/>
      </rPr>
      <t xml:space="preserve">    </t>
    </r>
    <r>
      <rPr>
        <sz val="10"/>
        <rFont val="宋体"/>
        <family val="0"/>
      </rPr>
      <t>民贸企业补贴</t>
    </r>
  </si>
  <si>
    <r>
      <rPr>
        <sz val="10"/>
        <rFont val="Times New Roman"/>
        <family val="1"/>
      </rPr>
      <t xml:space="preserve">    </t>
    </r>
    <r>
      <rPr>
        <sz val="10"/>
        <rFont val="宋体"/>
        <family val="0"/>
      </rPr>
      <t>民贸民品贷款贴息</t>
    </r>
  </si>
  <si>
    <r>
      <rPr>
        <sz val="10"/>
        <rFont val="Times New Roman"/>
        <family val="1"/>
      </rPr>
      <t xml:space="preserve">    </t>
    </r>
    <r>
      <rPr>
        <sz val="10"/>
        <rFont val="宋体"/>
        <family val="0"/>
      </rPr>
      <t>其他商业流通事务支出</t>
    </r>
  </si>
  <si>
    <r>
      <rPr>
        <sz val="10"/>
        <rFont val="Times New Roman"/>
        <family val="1"/>
      </rPr>
      <t xml:space="preserve">  </t>
    </r>
    <r>
      <rPr>
        <sz val="10"/>
        <rFont val="宋体"/>
        <family val="0"/>
      </rPr>
      <t>涉外发展服务支出</t>
    </r>
  </si>
  <si>
    <r>
      <rPr>
        <sz val="10"/>
        <rFont val="Times New Roman"/>
        <family val="1"/>
      </rPr>
      <t xml:space="preserve">    </t>
    </r>
    <r>
      <rPr>
        <sz val="10"/>
        <rFont val="宋体"/>
        <family val="0"/>
      </rPr>
      <t>外商投资环境建设补助资金</t>
    </r>
  </si>
  <si>
    <r>
      <rPr>
        <sz val="10"/>
        <rFont val="Times New Roman"/>
        <family val="1"/>
      </rPr>
      <t xml:space="preserve">    </t>
    </r>
    <r>
      <rPr>
        <sz val="10"/>
        <rFont val="宋体"/>
        <family val="0"/>
      </rPr>
      <t>其他涉外发展服务支出</t>
    </r>
  </si>
  <si>
    <r>
      <rPr>
        <sz val="10"/>
        <rFont val="Times New Roman"/>
        <family val="1"/>
      </rPr>
      <t xml:space="preserve">  </t>
    </r>
    <r>
      <rPr>
        <sz val="10"/>
        <rFont val="宋体"/>
        <family val="0"/>
      </rPr>
      <t>其他商业服务业等支出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</si>
  <si>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服务业基础设施建设</t>
    </r>
  </si>
  <si>
    <r>
      <rPr>
        <sz val="10"/>
        <rFont val="Times New Roman"/>
        <family val="1"/>
      </rPr>
      <t xml:space="preserve">    </t>
    </r>
    <r>
      <rPr>
        <sz val="10"/>
        <rFont val="宋体"/>
        <family val="0"/>
      </rPr>
      <t>其他商业服务业等支出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</si>
  <si>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金融部门行政支出</t>
    </r>
  </si>
  <si>
    <r>
      <rPr>
        <sz val="10"/>
        <rFont val="Times New Roman"/>
        <family val="1"/>
      </rPr>
      <t xml:space="preserve">    </t>
    </r>
    <r>
      <rPr>
        <sz val="10"/>
        <rFont val="宋体"/>
        <family val="0"/>
      </rPr>
      <t>安全防卫</t>
    </r>
  </si>
  <si>
    <r>
      <rPr>
        <sz val="10"/>
        <rFont val="Times New Roman"/>
        <family val="1"/>
      </rPr>
      <t xml:space="preserve">    </t>
    </r>
    <r>
      <rPr>
        <sz val="10"/>
        <rFont val="宋体"/>
        <family val="0"/>
      </rPr>
      <t>金融部门其他行政支出</t>
    </r>
  </si>
  <si>
    <r>
      <rPr>
        <sz val="10"/>
        <rFont val="Times New Roman"/>
        <family val="1"/>
      </rPr>
      <t xml:space="preserve">  </t>
    </r>
    <r>
      <rPr>
        <sz val="10"/>
        <rFont val="宋体"/>
        <family val="0"/>
      </rPr>
      <t>金融部门监管支出</t>
    </r>
  </si>
  <si>
    <r>
      <rPr>
        <sz val="10"/>
        <rFont val="Times New Roman"/>
        <family val="1"/>
      </rPr>
      <t xml:space="preserve">    </t>
    </r>
    <r>
      <rPr>
        <sz val="10"/>
        <rFont val="宋体"/>
        <family val="0"/>
      </rPr>
      <t>货币发行</t>
    </r>
  </si>
  <si>
    <r>
      <rPr>
        <sz val="10"/>
        <rFont val="Times New Roman"/>
        <family val="1"/>
      </rPr>
      <t xml:space="preserve">    </t>
    </r>
    <r>
      <rPr>
        <sz val="10"/>
        <rFont val="宋体"/>
        <family val="0"/>
      </rPr>
      <t>金融服务</t>
    </r>
  </si>
  <si>
    <r>
      <rPr>
        <sz val="10"/>
        <rFont val="Times New Roman"/>
        <family val="1"/>
      </rPr>
      <t xml:space="preserve">    </t>
    </r>
    <r>
      <rPr>
        <sz val="10"/>
        <rFont val="宋体"/>
        <family val="0"/>
      </rPr>
      <t>反假币</t>
    </r>
  </si>
  <si>
    <r>
      <rPr>
        <sz val="10"/>
        <rFont val="Times New Roman"/>
        <family val="1"/>
      </rPr>
      <t xml:space="preserve">    </t>
    </r>
    <r>
      <rPr>
        <sz val="10"/>
        <rFont val="宋体"/>
        <family val="0"/>
      </rPr>
      <t>重点金融机构监管</t>
    </r>
  </si>
  <si>
    <r>
      <rPr>
        <sz val="10"/>
        <rFont val="Times New Roman"/>
        <family val="1"/>
      </rPr>
      <t xml:space="preserve">    </t>
    </r>
    <r>
      <rPr>
        <sz val="10"/>
        <rFont val="宋体"/>
        <family val="0"/>
      </rPr>
      <t>金融稽查与案件处理</t>
    </r>
  </si>
  <si>
    <r>
      <rPr>
        <sz val="10"/>
        <rFont val="Times New Roman"/>
        <family val="1"/>
      </rPr>
      <t xml:space="preserve">    </t>
    </r>
    <r>
      <rPr>
        <sz val="10"/>
        <rFont val="宋体"/>
        <family val="0"/>
      </rPr>
      <t>金融行业电子化建设</t>
    </r>
  </si>
  <si>
    <r>
      <rPr>
        <sz val="10"/>
        <rFont val="Times New Roman"/>
        <family val="1"/>
      </rPr>
      <t xml:space="preserve">    </t>
    </r>
    <r>
      <rPr>
        <sz val="10"/>
        <rFont val="宋体"/>
        <family val="0"/>
      </rPr>
      <t>从业人员资格考试</t>
    </r>
  </si>
  <si>
    <r>
      <rPr>
        <sz val="10"/>
        <rFont val="Times New Roman"/>
        <family val="1"/>
      </rPr>
      <t xml:space="preserve">    </t>
    </r>
    <r>
      <rPr>
        <sz val="10"/>
        <rFont val="宋体"/>
        <family val="0"/>
      </rPr>
      <t>反洗钱</t>
    </r>
  </si>
  <si>
    <r>
      <rPr>
        <sz val="10"/>
        <rFont val="Times New Roman"/>
        <family val="1"/>
      </rPr>
      <t xml:space="preserve">    </t>
    </r>
    <r>
      <rPr>
        <sz val="10"/>
        <rFont val="宋体"/>
        <family val="0"/>
      </rPr>
      <t>金融部门其他监管支出</t>
    </r>
  </si>
  <si>
    <r>
      <rPr>
        <sz val="10"/>
        <rFont val="Times New Roman"/>
        <family val="1"/>
      </rPr>
      <t xml:space="preserve">  </t>
    </r>
    <r>
      <rPr>
        <sz val="10"/>
        <rFont val="宋体"/>
        <family val="0"/>
      </rPr>
      <t>金融发展支出</t>
    </r>
  </si>
  <si>
    <r>
      <rPr>
        <sz val="10"/>
        <rFont val="Times New Roman"/>
        <family val="1"/>
      </rPr>
      <t xml:space="preserve">    </t>
    </r>
    <r>
      <rPr>
        <sz val="10"/>
        <rFont val="宋体"/>
        <family val="0"/>
      </rPr>
      <t>政策性银行亏损补贴</t>
    </r>
  </si>
  <si>
    <r>
      <rPr>
        <sz val="10"/>
        <rFont val="Times New Roman"/>
        <family val="1"/>
      </rPr>
      <t xml:space="preserve">    </t>
    </r>
    <r>
      <rPr>
        <sz val="10"/>
        <rFont val="宋体"/>
        <family val="0"/>
      </rPr>
      <t>利息费用补贴支出</t>
    </r>
  </si>
  <si>
    <r>
      <rPr>
        <sz val="10"/>
        <rFont val="Times New Roman"/>
        <family val="1"/>
      </rPr>
      <t xml:space="preserve">    </t>
    </r>
    <r>
      <rPr>
        <sz val="10"/>
        <rFont val="宋体"/>
        <family val="0"/>
      </rPr>
      <t>补充资本金</t>
    </r>
  </si>
  <si>
    <r>
      <rPr>
        <sz val="10"/>
        <rFont val="Times New Roman"/>
        <family val="1"/>
      </rPr>
      <t xml:space="preserve">    </t>
    </r>
    <r>
      <rPr>
        <sz val="10"/>
        <rFont val="宋体"/>
        <family val="0"/>
      </rPr>
      <t>风险基金补助</t>
    </r>
  </si>
  <si>
    <r>
      <rPr>
        <sz val="10"/>
        <rFont val="Times New Roman"/>
        <family val="1"/>
      </rPr>
      <t xml:space="preserve">    </t>
    </r>
    <r>
      <rPr>
        <sz val="10"/>
        <rFont val="宋体"/>
        <family val="0"/>
      </rPr>
      <t>其他金融发展支出</t>
    </r>
  </si>
  <si>
    <r>
      <rPr>
        <sz val="10"/>
        <rFont val="Times New Roman"/>
        <family val="1"/>
      </rPr>
      <t xml:space="preserve">  </t>
    </r>
    <r>
      <rPr>
        <sz val="10"/>
        <rFont val="宋体"/>
        <family val="0"/>
      </rPr>
      <t>金融调控支出</t>
    </r>
  </si>
  <si>
    <r>
      <rPr>
        <sz val="10"/>
        <rFont val="Times New Roman"/>
        <family val="1"/>
      </rPr>
      <t xml:space="preserve">    </t>
    </r>
    <r>
      <rPr>
        <sz val="10"/>
        <rFont val="宋体"/>
        <family val="0"/>
      </rPr>
      <t>中央银行亏损补贴</t>
    </r>
  </si>
  <si>
    <r>
      <rPr>
        <sz val="10"/>
        <rFont val="Times New Roman"/>
        <family val="1"/>
      </rPr>
      <t xml:space="preserve">    </t>
    </r>
    <r>
      <rPr>
        <sz val="10"/>
        <rFont val="宋体"/>
        <family val="0"/>
      </rPr>
      <t>其他金融调控支出</t>
    </r>
  </si>
  <si>
    <r>
      <rPr>
        <sz val="10"/>
        <rFont val="Times New Roman"/>
        <family val="1"/>
      </rPr>
      <t xml:space="preserve">  </t>
    </r>
    <r>
      <rPr>
        <sz val="10"/>
        <rFont val="宋体"/>
        <family val="0"/>
      </rPr>
      <t>其他金融支出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</si>
  <si>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其他金融支出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</si>
  <si>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一般公共服务</t>
    </r>
  </si>
  <si>
    <r>
      <rPr>
        <sz val="10"/>
        <rFont val="Times New Roman"/>
        <family val="1"/>
      </rPr>
      <t/>
    </r>
    <r>
      <rPr>
        <sz val="10"/>
        <rFont val="Times New Roman"/>
        <family val="1"/>
      </rPr>
      <t xml:space="preserve">  教育</t>
    </r>
  </si>
  <si>
    <r>
      <rPr>
        <sz val="10"/>
        <rFont val="Times New Roman"/>
        <family val="1"/>
      </rPr>
      <t xml:space="preserve">  </t>
    </r>
    <r>
      <rPr>
        <sz val="10"/>
        <rFont val="宋体"/>
        <family val="0"/>
      </rPr>
      <t>文化体育与传媒</t>
    </r>
  </si>
  <si>
    <r>
      <rPr>
        <sz val="10"/>
        <rFont val="Times New Roman"/>
        <family val="1"/>
      </rPr>
      <t xml:space="preserve">  </t>
    </r>
    <r>
      <rPr>
        <sz val="10"/>
        <rFont val="宋体"/>
        <family val="0"/>
      </rPr>
      <t>医疗卫生</t>
    </r>
  </si>
  <si>
    <r>
      <rPr>
        <sz val="10"/>
        <rFont val="Times New Roman"/>
        <family val="1"/>
      </rPr>
      <t xml:space="preserve">  </t>
    </r>
    <r>
      <rPr>
        <sz val="10"/>
        <rFont val="宋体"/>
        <family val="0"/>
      </rPr>
      <t>节能环保</t>
    </r>
  </si>
  <si>
    <r>
      <rPr>
        <sz val="10"/>
        <rFont val="Times New Roman"/>
        <family val="1"/>
      </rPr>
      <t xml:space="preserve">  </t>
    </r>
    <r>
      <rPr>
        <sz val="10"/>
        <rFont val="宋体"/>
        <family val="0"/>
      </rPr>
      <t>交通运输</t>
    </r>
  </si>
  <si>
    <r>
      <rPr>
        <sz val="10"/>
        <rFont val="Times New Roman"/>
        <family val="1"/>
      </rPr>
      <t xml:space="preserve">  </t>
    </r>
    <r>
      <rPr>
        <sz val="10"/>
        <rFont val="宋体"/>
        <family val="0"/>
      </rPr>
      <t>住房保障</t>
    </r>
  </si>
  <si>
    <r>
      <rPr>
        <sz val="10"/>
        <rFont val="Times New Roman"/>
        <family val="1"/>
      </rPr>
      <t xml:space="preserve">  </t>
    </r>
    <r>
      <rPr>
        <sz val="10"/>
        <rFont val="宋体"/>
        <family val="0"/>
      </rPr>
      <t>其他支出</t>
    </r>
  </si>
  <si>
    <r>
      <rPr>
        <sz val="10"/>
        <rFont val="Times New Roman"/>
        <family val="1"/>
      </rPr>
      <t xml:space="preserve">  </t>
    </r>
    <r>
      <rPr>
        <sz val="10"/>
        <rFont val="宋体"/>
        <family val="0"/>
      </rPr>
      <t>自然资源事务</t>
    </r>
  </si>
  <si>
    <r>
      <rPr>
        <sz val="10"/>
        <rFont val="Times New Roman"/>
        <family val="1"/>
      </rPr>
      <t xml:space="preserve">    </t>
    </r>
    <r>
      <rPr>
        <sz val="10"/>
        <rFont val="宋体"/>
        <family val="0"/>
      </rPr>
      <t>自然资源规划及管理</t>
    </r>
  </si>
  <si>
    <r>
      <rPr>
        <sz val="10"/>
        <rFont val="Times New Roman"/>
        <family val="1"/>
      </rPr>
      <t xml:space="preserve">    </t>
    </r>
    <r>
      <rPr>
        <sz val="10"/>
        <rFont val="宋体"/>
        <family val="0"/>
      </rPr>
      <t>自然资源利用与保护</t>
    </r>
  </si>
  <si>
    <r>
      <rPr>
        <sz val="10"/>
        <rFont val="Times New Roman"/>
        <family val="1"/>
      </rPr>
      <t xml:space="preserve">    </t>
    </r>
    <r>
      <rPr>
        <sz val="10"/>
        <rFont val="宋体"/>
        <family val="0"/>
      </rPr>
      <t>自然资源社会公益服务</t>
    </r>
  </si>
  <si>
    <r>
      <rPr>
        <sz val="10"/>
        <rFont val="Times New Roman"/>
        <family val="1"/>
      </rPr>
      <t xml:space="preserve">    </t>
    </r>
    <r>
      <rPr>
        <sz val="10"/>
        <rFont val="宋体"/>
        <family val="0"/>
      </rPr>
      <t>自然资源行业业务管理</t>
    </r>
  </si>
  <si>
    <r>
      <rPr>
        <sz val="10"/>
        <rFont val="Times New Roman"/>
        <family val="1"/>
      </rPr>
      <t xml:space="preserve">    </t>
    </r>
    <r>
      <rPr>
        <sz val="10"/>
        <rFont val="宋体"/>
        <family val="0"/>
      </rPr>
      <t>土地资源储备支出</t>
    </r>
  </si>
  <si>
    <r>
      <rPr>
        <sz val="10"/>
        <rFont val="Times New Roman"/>
        <family val="1"/>
      </rPr>
      <t xml:space="preserve">    </t>
    </r>
    <r>
      <rPr>
        <sz val="10"/>
        <rFont val="宋体"/>
        <family val="0"/>
      </rPr>
      <t>地质矿产资源与环境调查</t>
    </r>
  </si>
  <si>
    <r>
      <rPr>
        <sz val="10"/>
        <rFont val="Times New Roman"/>
        <family val="1"/>
      </rPr>
      <t xml:space="preserve">    </t>
    </r>
    <r>
      <rPr>
        <sz val="10"/>
        <rFont val="宋体"/>
        <family val="0"/>
      </rPr>
      <t>其他自然资源事务支出</t>
    </r>
  </si>
  <si>
    <r>
      <rPr>
        <sz val="10"/>
        <rFont val="Times New Roman"/>
        <family val="1"/>
      </rPr>
      <t xml:space="preserve">  </t>
    </r>
    <r>
      <rPr>
        <sz val="10"/>
        <rFont val="宋体"/>
        <family val="0"/>
      </rPr>
      <t>气象事务</t>
    </r>
  </si>
  <si>
    <r>
      <rPr>
        <sz val="10"/>
        <rFont val="Times New Roman"/>
        <family val="1"/>
      </rPr>
      <t xml:space="preserve">    </t>
    </r>
    <r>
      <rPr>
        <sz val="10"/>
        <rFont val="宋体"/>
        <family val="0"/>
      </rPr>
      <t>气象事业机构</t>
    </r>
  </si>
  <si>
    <r>
      <rPr>
        <sz val="10"/>
        <rFont val="Times New Roman"/>
        <family val="1"/>
      </rPr>
      <t xml:space="preserve">    </t>
    </r>
    <r>
      <rPr>
        <sz val="10"/>
        <rFont val="宋体"/>
        <family val="0"/>
      </rPr>
      <t>气象探测</t>
    </r>
  </si>
  <si>
    <r>
      <rPr>
        <sz val="10"/>
        <rFont val="Times New Roman"/>
        <family val="1"/>
      </rPr>
      <t xml:space="preserve">    </t>
    </r>
    <r>
      <rPr>
        <sz val="10"/>
        <rFont val="宋体"/>
        <family val="0"/>
      </rPr>
      <t>气象信息传输及管理</t>
    </r>
  </si>
  <si>
    <r>
      <rPr>
        <sz val="10"/>
        <rFont val="Times New Roman"/>
        <family val="1"/>
      </rPr>
      <t xml:space="preserve">    </t>
    </r>
    <r>
      <rPr>
        <sz val="10"/>
        <rFont val="宋体"/>
        <family val="0"/>
      </rPr>
      <t>气象预报预测</t>
    </r>
  </si>
  <si>
    <r>
      <rPr>
        <sz val="10"/>
        <rFont val="Times New Roman"/>
        <family val="1"/>
      </rPr>
      <t xml:space="preserve">    </t>
    </r>
    <r>
      <rPr>
        <sz val="10"/>
        <rFont val="宋体"/>
        <family val="0"/>
      </rPr>
      <t>气象服务</t>
    </r>
  </si>
  <si>
    <r>
      <rPr>
        <sz val="10"/>
        <rFont val="Times New Roman"/>
        <family val="1"/>
      </rPr>
      <t xml:space="preserve">    </t>
    </r>
    <r>
      <rPr>
        <sz val="10"/>
        <rFont val="宋体"/>
        <family val="0"/>
      </rPr>
      <t>气象装备保障维护</t>
    </r>
  </si>
  <si>
    <r>
      <rPr>
        <sz val="10"/>
        <rFont val="Times New Roman"/>
        <family val="1"/>
      </rPr>
      <t xml:space="preserve">    </t>
    </r>
    <r>
      <rPr>
        <sz val="10"/>
        <rFont val="宋体"/>
        <family val="0"/>
      </rPr>
      <t>气象基础设施建设与维修</t>
    </r>
  </si>
  <si>
    <r>
      <rPr>
        <sz val="10"/>
        <rFont val="Times New Roman"/>
        <family val="1"/>
      </rPr>
      <t xml:space="preserve">    </t>
    </r>
    <r>
      <rPr>
        <sz val="10"/>
        <rFont val="宋体"/>
        <family val="0"/>
      </rPr>
      <t>气象卫星</t>
    </r>
  </si>
  <si>
    <r>
      <rPr>
        <sz val="10"/>
        <rFont val="Times New Roman"/>
        <family val="1"/>
      </rPr>
      <t xml:space="preserve">    </t>
    </r>
    <r>
      <rPr>
        <sz val="10"/>
        <rFont val="宋体"/>
        <family val="0"/>
      </rPr>
      <t>气象法规与标准</t>
    </r>
  </si>
  <si>
    <r>
      <rPr>
        <sz val="10"/>
        <rFont val="Times New Roman"/>
        <family val="1"/>
      </rPr>
      <t xml:space="preserve">    </t>
    </r>
    <r>
      <rPr>
        <sz val="10"/>
        <rFont val="宋体"/>
        <family val="0"/>
      </rPr>
      <t>气象资金审计稽查</t>
    </r>
  </si>
  <si>
    <r>
      <rPr>
        <sz val="10"/>
        <rFont val="Times New Roman"/>
        <family val="1"/>
      </rPr>
      <t xml:space="preserve">    </t>
    </r>
    <r>
      <rPr>
        <sz val="10"/>
        <rFont val="宋体"/>
        <family val="0"/>
      </rPr>
      <t>其他气象事务支出</t>
    </r>
  </si>
  <si>
    <r>
      <rPr>
        <sz val="10"/>
        <rFont val="Times New Roman"/>
        <family val="1"/>
      </rPr>
      <t xml:space="preserve">  </t>
    </r>
    <r>
      <rPr>
        <sz val="10"/>
        <rFont val="宋体"/>
        <family val="0"/>
      </rPr>
      <t>其他自然资源海洋气象等支出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</si>
  <si>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其他自然资源海洋气象等支出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</si>
  <si>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保障性安居工程支出</t>
    </r>
  </si>
  <si>
    <r>
      <rPr>
        <sz val="10"/>
        <rFont val="Times New Roman"/>
        <family val="1"/>
      </rPr>
      <t xml:space="preserve">    </t>
    </r>
    <r>
      <rPr>
        <sz val="10"/>
        <rFont val="宋体"/>
        <family val="0"/>
      </rPr>
      <t>廉租住房</t>
    </r>
  </si>
  <si>
    <r>
      <rPr>
        <sz val="10"/>
        <rFont val="Times New Roman"/>
        <family val="1"/>
      </rPr>
      <t xml:space="preserve">    </t>
    </r>
    <r>
      <rPr>
        <sz val="10"/>
        <rFont val="宋体"/>
        <family val="0"/>
      </rPr>
      <t>沉陷区治理</t>
    </r>
  </si>
  <si>
    <r>
      <rPr>
        <sz val="10"/>
        <rFont val="Times New Roman"/>
        <family val="1"/>
      </rPr>
      <t xml:space="preserve">    </t>
    </r>
    <r>
      <rPr>
        <sz val="10"/>
        <rFont val="宋体"/>
        <family val="0"/>
      </rPr>
      <t>棚户区改造</t>
    </r>
  </si>
  <si>
    <r>
      <rPr>
        <sz val="10"/>
        <rFont val="Times New Roman"/>
        <family val="1"/>
      </rPr>
      <t xml:space="preserve">    </t>
    </r>
    <r>
      <rPr>
        <sz val="10"/>
        <rFont val="宋体"/>
        <family val="0"/>
      </rPr>
      <t>少数民族地区游牧民定居工程</t>
    </r>
  </si>
  <si>
    <r>
      <rPr>
        <sz val="10"/>
        <rFont val="Times New Roman"/>
        <family val="1"/>
      </rPr>
      <t xml:space="preserve">    </t>
    </r>
    <r>
      <rPr>
        <sz val="10"/>
        <rFont val="宋体"/>
        <family val="0"/>
      </rPr>
      <t>农村危房改造</t>
    </r>
  </si>
  <si>
    <r>
      <rPr>
        <sz val="10"/>
        <rFont val="Times New Roman"/>
        <family val="1"/>
      </rPr>
      <t xml:space="preserve">    </t>
    </r>
    <r>
      <rPr>
        <sz val="10"/>
        <rFont val="宋体"/>
        <family val="0"/>
      </rPr>
      <t>公共租赁住房</t>
    </r>
  </si>
  <si>
    <r>
      <rPr>
        <sz val="10"/>
        <rFont val="Times New Roman"/>
        <family val="1"/>
      </rPr>
      <t xml:space="preserve">    </t>
    </r>
    <r>
      <rPr>
        <sz val="10"/>
        <rFont val="宋体"/>
        <family val="0"/>
      </rPr>
      <t>保障性住房租金补贴</t>
    </r>
  </si>
  <si>
    <t xml:space="preserve">    住房租赁市场发展</t>
  </si>
  <si>
    <r>
      <rPr>
        <sz val="10"/>
        <rFont val="Times New Roman"/>
        <family val="1"/>
      </rPr>
      <t xml:space="preserve">    </t>
    </r>
    <r>
      <rPr>
        <sz val="10"/>
        <rFont val="宋体"/>
        <family val="0"/>
      </rPr>
      <t>其他保障性安居工程支出</t>
    </r>
  </si>
  <si>
    <r>
      <rPr>
        <sz val="10"/>
        <rFont val="Times New Roman"/>
        <family val="1"/>
      </rPr>
      <t xml:space="preserve">  </t>
    </r>
    <r>
      <rPr>
        <sz val="10"/>
        <rFont val="宋体"/>
        <family val="0"/>
      </rPr>
      <t>住房改革支出</t>
    </r>
  </si>
  <si>
    <r>
      <rPr>
        <sz val="10"/>
        <rFont val="Times New Roman"/>
        <family val="1"/>
      </rPr>
      <t xml:space="preserve">    </t>
    </r>
    <r>
      <rPr>
        <sz val="10"/>
        <rFont val="宋体"/>
        <family val="0"/>
      </rPr>
      <t>住房公积金</t>
    </r>
  </si>
  <si>
    <r>
      <rPr>
        <sz val="10"/>
        <rFont val="Times New Roman"/>
        <family val="1"/>
      </rPr>
      <t xml:space="preserve">    </t>
    </r>
    <r>
      <rPr>
        <sz val="10"/>
        <rFont val="宋体"/>
        <family val="0"/>
      </rPr>
      <t>提租补贴</t>
    </r>
  </si>
  <si>
    <r>
      <rPr>
        <sz val="10"/>
        <rFont val="Times New Roman"/>
        <family val="1"/>
      </rPr>
      <t xml:space="preserve">    </t>
    </r>
    <r>
      <rPr>
        <sz val="10"/>
        <rFont val="宋体"/>
        <family val="0"/>
      </rPr>
      <t>购房补贴</t>
    </r>
  </si>
  <si>
    <r>
      <rPr>
        <sz val="10"/>
        <rFont val="Times New Roman"/>
        <family val="1"/>
      </rPr>
      <t xml:space="preserve">  </t>
    </r>
    <r>
      <rPr>
        <sz val="10"/>
        <rFont val="宋体"/>
        <family val="0"/>
      </rPr>
      <t>城乡社区住宅</t>
    </r>
  </si>
  <si>
    <r>
      <rPr>
        <sz val="10"/>
        <rFont val="Times New Roman"/>
        <family val="1"/>
      </rPr>
      <t xml:space="preserve">    </t>
    </r>
    <r>
      <rPr>
        <sz val="10"/>
        <rFont val="宋体"/>
        <family val="0"/>
      </rPr>
      <t>公有住房建设和维修改造支出</t>
    </r>
  </si>
  <si>
    <r>
      <rPr>
        <sz val="10"/>
        <rFont val="Times New Roman"/>
        <family val="1"/>
      </rPr>
      <t xml:space="preserve">    </t>
    </r>
    <r>
      <rPr>
        <sz val="10"/>
        <rFont val="宋体"/>
        <family val="0"/>
      </rPr>
      <t>住房公积金管理</t>
    </r>
  </si>
  <si>
    <r>
      <rPr>
        <sz val="10"/>
        <rFont val="Times New Roman"/>
        <family val="1"/>
      </rPr>
      <t xml:space="preserve">    </t>
    </r>
    <r>
      <rPr>
        <sz val="10"/>
        <rFont val="宋体"/>
        <family val="0"/>
      </rPr>
      <t>其他城乡社区住宅支出</t>
    </r>
  </si>
  <si>
    <r>
      <rPr>
        <sz val="10"/>
        <rFont val="Times New Roman"/>
        <family val="1"/>
      </rPr>
      <t xml:space="preserve">  </t>
    </r>
    <r>
      <rPr>
        <sz val="10"/>
        <rFont val="宋体"/>
        <family val="0"/>
      </rPr>
      <t>粮油事务</t>
    </r>
  </si>
  <si>
    <r>
      <rPr>
        <sz val="10"/>
        <rFont val="Times New Roman"/>
        <family val="1"/>
      </rPr>
      <t xml:space="preserve">    </t>
    </r>
    <r>
      <rPr>
        <sz val="10"/>
        <rFont val="宋体"/>
        <family val="0"/>
      </rPr>
      <t>粮食财务与审计支出</t>
    </r>
  </si>
  <si>
    <r>
      <rPr>
        <sz val="10"/>
        <rFont val="Times New Roman"/>
        <family val="1"/>
      </rPr>
      <t xml:space="preserve">    </t>
    </r>
    <r>
      <rPr>
        <sz val="10"/>
        <rFont val="宋体"/>
        <family val="0"/>
      </rPr>
      <t>粮食信息统计</t>
    </r>
  </si>
  <si>
    <r>
      <rPr>
        <sz val="10"/>
        <rFont val="Times New Roman"/>
        <family val="1"/>
      </rPr>
      <t xml:space="preserve">    </t>
    </r>
    <r>
      <rPr>
        <sz val="10"/>
        <rFont val="宋体"/>
        <family val="0"/>
      </rPr>
      <t>粮食专项业务活动</t>
    </r>
  </si>
  <si>
    <r>
      <rPr>
        <sz val="10"/>
        <rFont val="Times New Roman"/>
        <family val="1"/>
      </rPr>
      <t xml:space="preserve">    </t>
    </r>
    <r>
      <rPr>
        <sz val="10"/>
        <rFont val="宋体"/>
        <family val="0"/>
      </rPr>
      <t>国家粮油差价补贴</t>
    </r>
  </si>
  <si>
    <r>
      <rPr>
        <sz val="10"/>
        <rFont val="Times New Roman"/>
        <family val="1"/>
      </rPr>
      <t xml:space="preserve">    </t>
    </r>
    <r>
      <rPr>
        <sz val="10"/>
        <rFont val="宋体"/>
        <family val="0"/>
      </rPr>
      <t>粮食财务挂账利息补贴</t>
    </r>
  </si>
  <si>
    <r>
      <rPr>
        <sz val="10"/>
        <rFont val="Times New Roman"/>
        <family val="1"/>
      </rPr>
      <t xml:space="preserve">    </t>
    </r>
    <r>
      <rPr>
        <sz val="10"/>
        <rFont val="宋体"/>
        <family val="0"/>
      </rPr>
      <t>粮食财务挂账消化款</t>
    </r>
  </si>
  <si>
    <r>
      <rPr>
        <sz val="10"/>
        <rFont val="Times New Roman"/>
        <family val="1"/>
      </rPr>
      <t xml:space="preserve">    </t>
    </r>
    <r>
      <rPr>
        <sz val="10"/>
        <rFont val="宋体"/>
        <family val="0"/>
      </rPr>
      <t>处理陈化粮补贴</t>
    </r>
  </si>
  <si>
    <r>
      <rPr>
        <sz val="10"/>
        <rFont val="Times New Roman"/>
        <family val="1"/>
      </rPr>
      <t xml:space="preserve">    </t>
    </r>
    <r>
      <rPr>
        <sz val="10"/>
        <rFont val="宋体"/>
        <family val="0"/>
      </rPr>
      <t>粮食风险基金</t>
    </r>
  </si>
  <si>
    <r>
      <rPr>
        <sz val="10"/>
        <rFont val="Times New Roman"/>
        <family val="1"/>
      </rPr>
      <t xml:space="preserve">    </t>
    </r>
    <r>
      <rPr>
        <sz val="10"/>
        <rFont val="宋体"/>
        <family val="0"/>
      </rPr>
      <t>粮油市场调控专项资金</t>
    </r>
  </si>
  <si>
    <r>
      <rPr>
        <sz val="10"/>
        <rFont val="Times New Roman"/>
        <family val="1"/>
      </rPr>
      <t xml:space="preserve">    </t>
    </r>
    <r>
      <rPr>
        <sz val="10"/>
        <rFont val="宋体"/>
        <family val="0"/>
      </rPr>
      <t>其他粮油事务支出</t>
    </r>
  </si>
  <si>
    <r>
      <rPr>
        <sz val="10"/>
        <rFont val="Times New Roman"/>
        <family val="1"/>
      </rPr>
      <t xml:space="preserve">  </t>
    </r>
    <r>
      <rPr>
        <sz val="10"/>
        <rFont val="宋体"/>
        <family val="0"/>
      </rPr>
      <t>物资事务</t>
    </r>
  </si>
  <si>
    <r>
      <rPr>
        <sz val="10"/>
        <rFont val="Times New Roman"/>
        <family val="1"/>
      </rPr>
      <t xml:space="preserve">    </t>
    </r>
    <r>
      <rPr>
        <sz val="10"/>
        <rFont val="宋体"/>
        <family val="0"/>
      </rPr>
      <t>铁路专用线</t>
    </r>
  </si>
  <si>
    <r>
      <rPr>
        <sz val="10"/>
        <rFont val="Times New Roman"/>
        <family val="1"/>
      </rPr>
      <t xml:space="preserve">    </t>
    </r>
    <r>
      <rPr>
        <sz val="10"/>
        <rFont val="宋体"/>
        <family val="0"/>
      </rPr>
      <t>护库武警和民兵支出</t>
    </r>
  </si>
  <si>
    <r>
      <rPr>
        <sz val="10"/>
        <rFont val="Times New Roman"/>
        <family val="1"/>
      </rPr>
      <t xml:space="preserve">    </t>
    </r>
    <r>
      <rPr>
        <sz val="10"/>
        <rFont val="宋体"/>
        <family val="0"/>
      </rPr>
      <t>物资保管与保养</t>
    </r>
  </si>
  <si>
    <r>
      <rPr>
        <sz val="10"/>
        <rFont val="Times New Roman"/>
        <family val="1"/>
      </rPr>
      <t xml:space="preserve">    </t>
    </r>
    <r>
      <rPr>
        <sz val="10"/>
        <rFont val="宋体"/>
        <family val="0"/>
      </rPr>
      <t>专项贷款利息</t>
    </r>
  </si>
  <si>
    <r>
      <rPr>
        <sz val="10"/>
        <rFont val="Times New Roman"/>
        <family val="1"/>
      </rPr>
      <t xml:space="preserve">    </t>
    </r>
    <r>
      <rPr>
        <sz val="10"/>
        <rFont val="宋体"/>
        <family val="0"/>
      </rPr>
      <t>物资转移</t>
    </r>
  </si>
  <si>
    <r>
      <rPr>
        <sz val="10"/>
        <rFont val="Times New Roman"/>
        <family val="1"/>
      </rPr>
      <t xml:space="preserve">    </t>
    </r>
    <r>
      <rPr>
        <sz val="10"/>
        <rFont val="宋体"/>
        <family val="0"/>
      </rPr>
      <t>物资轮换</t>
    </r>
  </si>
  <si>
    <r>
      <rPr>
        <sz val="10"/>
        <rFont val="Times New Roman"/>
        <family val="1"/>
      </rPr>
      <t xml:space="preserve">    </t>
    </r>
    <r>
      <rPr>
        <sz val="10"/>
        <rFont val="宋体"/>
        <family val="0"/>
      </rPr>
      <t>仓库建设</t>
    </r>
  </si>
  <si>
    <r>
      <rPr>
        <sz val="10"/>
        <rFont val="Times New Roman"/>
        <family val="1"/>
      </rPr>
      <t xml:space="preserve">    </t>
    </r>
    <r>
      <rPr>
        <sz val="10"/>
        <rFont val="宋体"/>
        <family val="0"/>
      </rPr>
      <t>仓库安防</t>
    </r>
  </si>
  <si>
    <r>
      <rPr>
        <sz val="10"/>
        <rFont val="Times New Roman"/>
        <family val="1"/>
      </rPr>
      <t xml:space="preserve">    </t>
    </r>
    <r>
      <rPr>
        <sz val="10"/>
        <rFont val="宋体"/>
        <family val="0"/>
      </rPr>
      <t>其他物资事务支出</t>
    </r>
  </si>
  <si>
    <r>
      <rPr>
        <sz val="10"/>
        <rFont val="Times New Roman"/>
        <family val="1"/>
      </rPr>
      <t xml:space="preserve">  </t>
    </r>
    <r>
      <rPr>
        <sz val="10"/>
        <rFont val="宋体"/>
        <family val="0"/>
      </rPr>
      <t>能源储备</t>
    </r>
  </si>
  <si>
    <r>
      <rPr>
        <sz val="10"/>
        <rFont val="Times New Roman"/>
        <family val="1"/>
      </rPr>
      <t xml:space="preserve">    </t>
    </r>
    <r>
      <rPr>
        <sz val="10"/>
        <rFont val="宋体"/>
        <family val="0"/>
      </rPr>
      <t>石油储备</t>
    </r>
  </si>
  <si>
    <r>
      <rPr>
        <sz val="10"/>
        <rFont val="Times New Roman"/>
        <family val="1"/>
      </rPr>
      <t xml:space="preserve">    </t>
    </r>
    <r>
      <rPr>
        <sz val="10"/>
        <rFont val="宋体"/>
        <family val="0"/>
      </rPr>
      <t>天然铀能源储备</t>
    </r>
  </si>
  <si>
    <r>
      <rPr>
        <sz val="10"/>
        <rFont val="Times New Roman"/>
        <family val="1"/>
      </rPr>
      <t xml:space="preserve">    </t>
    </r>
    <r>
      <rPr>
        <sz val="10"/>
        <rFont val="宋体"/>
        <family val="0"/>
      </rPr>
      <t>煤炭储备</t>
    </r>
  </si>
  <si>
    <r>
      <rPr>
        <sz val="10"/>
        <rFont val="Times New Roman"/>
        <family val="1"/>
      </rPr>
      <t xml:space="preserve">    </t>
    </r>
    <r>
      <rPr>
        <sz val="10"/>
        <rFont val="宋体"/>
        <family val="0"/>
      </rPr>
      <t>其他能源储备支出</t>
    </r>
  </si>
  <si>
    <r>
      <rPr>
        <sz val="10"/>
        <rFont val="Times New Roman"/>
        <family val="1"/>
      </rPr>
      <t xml:space="preserve">  </t>
    </r>
    <r>
      <rPr>
        <sz val="10"/>
        <rFont val="宋体"/>
        <family val="0"/>
      </rPr>
      <t>粮油储备</t>
    </r>
  </si>
  <si>
    <r>
      <rPr>
        <sz val="10"/>
        <rFont val="Times New Roman"/>
        <family val="1"/>
      </rPr>
      <t xml:space="preserve">    </t>
    </r>
    <r>
      <rPr>
        <sz val="10"/>
        <rFont val="宋体"/>
        <family val="0"/>
      </rPr>
      <t>储备粮油补贴</t>
    </r>
  </si>
  <si>
    <r>
      <rPr>
        <sz val="10"/>
        <rFont val="Times New Roman"/>
        <family val="1"/>
      </rPr>
      <t xml:space="preserve">    </t>
    </r>
    <r>
      <rPr>
        <sz val="10"/>
        <rFont val="宋体"/>
        <family val="0"/>
      </rPr>
      <t>储备粮油差价补贴</t>
    </r>
  </si>
  <si>
    <r>
      <rPr>
        <sz val="10"/>
        <rFont val="Times New Roman"/>
        <family val="1"/>
      </rPr>
      <t xml:space="preserve">    </t>
    </r>
    <r>
      <rPr>
        <sz val="10"/>
        <rFont val="宋体"/>
        <family val="0"/>
      </rPr>
      <t>储备粮</t>
    </r>
    <r>
      <rPr>
        <sz val="10"/>
        <rFont val="Times New Roman"/>
        <family val="1"/>
      </rPr>
      <t>(</t>
    </r>
    <r>
      <rPr>
        <sz val="10"/>
        <rFont val="宋体"/>
        <family val="0"/>
      </rPr>
      <t>油</t>
    </r>
    <r>
      <rPr>
        <sz val="10"/>
        <rFont val="Times New Roman"/>
        <family val="1"/>
      </rPr>
      <t>)</t>
    </r>
    <r>
      <rPr>
        <sz val="10"/>
        <rFont val="宋体"/>
        <family val="0"/>
      </rPr>
      <t>库建设</t>
    </r>
  </si>
  <si>
    <r>
      <rPr>
        <sz val="10"/>
        <rFont val="Times New Roman"/>
        <family val="1"/>
      </rPr>
      <t xml:space="preserve">    </t>
    </r>
    <r>
      <rPr>
        <sz val="10"/>
        <rFont val="宋体"/>
        <family val="0"/>
      </rPr>
      <t>最低收购价政策支出</t>
    </r>
  </si>
  <si>
    <r>
      <rPr>
        <sz val="10"/>
        <rFont val="Times New Roman"/>
        <family val="1"/>
      </rPr>
      <t xml:space="preserve">    </t>
    </r>
    <r>
      <rPr>
        <sz val="10"/>
        <rFont val="宋体"/>
        <family val="0"/>
      </rPr>
      <t>其他粮油储备支出</t>
    </r>
  </si>
  <si>
    <r>
      <rPr>
        <sz val="10"/>
        <rFont val="Times New Roman"/>
        <family val="1"/>
      </rPr>
      <t xml:space="preserve">  </t>
    </r>
    <r>
      <rPr>
        <sz val="10"/>
        <rFont val="宋体"/>
        <family val="0"/>
      </rPr>
      <t>重要商品储备</t>
    </r>
  </si>
  <si>
    <r>
      <rPr>
        <sz val="10"/>
        <rFont val="Times New Roman"/>
        <family val="1"/>
      </rPr>
      <t xml:space="preserve">    </t>
    </r>
    <r>
      <rPr>
        <sz val="10"/>
        <rFont val="宋体"/>
        <family val="0"/>
      </rPr>
      <t>棉花储备</t>
    </r>
  </si>
  <si>
    <r>
      <rPr>
        <sz val="10"/>
        <rFont val="Times New Roman"/>
        <family val="1"/>
      </rPr>
      <t xml:space="preserve">    </t>
    </r>
    <r>
      <rPr>
        <sz val="10"/>
        <rFont val="宋体"/>
        <family val="0"/>
      </rPr>
      <t>食糖储备</t>
    </r>
  </si>
  <si>
    <r>
      <rPr>
        <sz val="10"/>
        <rFont val="Times New Roman"/>
        <family val="1"/>
      </rPr>
      <t xml:space="preserve">    </t>
    </r>
    <r>
      <rPr>
        <sz val="10"/>
        <rFont val="宋体"/>
        <family val="0"/>
      </rPr>
      <t>肉类储备</t>
    </r>
  </si>
  <si>
    <r>
      <rPr>
        <sz val="10"/>
        <rFont val="Times New Roman"/>
        <family val="1"/>
      </rPr>
      <t xml:space="preserve">    </t>
    </r>
    <r>
      <rPr>
        <sz val="10"/>
        <rFont val="宋体"/>
        <family val="0"/>
      </rPr>
      <t>化肥储备</t>
    </r>
  </si>
  <si>
    <r>
      <rPr>
        <sz val="10"/>
        <rFont val="Times New Roman"/>
        <family val="1"/>
      </rPr>
      <t xml:space="preserve">    </t>
    </r>
    <r>
      <rPr>
        <sz val="10"/>
        <rFont val="宋体"/>
        <family val="0"/>
      </rPr>
      <t>农药储备</t>
    </r>
  </si>
  <si>
    <r>
      <rPr>
        <sz val="10"/>
        <rFont val="Times New Roman"/>
        <family val="1"/>
      </rPr>
      <t xml:space="preserve">    </t>
    </r>
    <r>
      <rPr>
        <sz val="10"/>
        <rFont val="宋体"/>
        <family val="0"/>
      </rPr>
      <t>边销茶储备</t>
    </r>
  </si>
  <si>
    <r>
      <rPr>
        <sz val="10"/>
        <rFont val="Times New Roman"/>
        <family val="1"/>
      </rPr>
      <t xml:space="preserve">    </t>
    </r>
    <r>
      <rPr>
        <sz val="10"/>
        <rFont val="宋体"/>
        <family val="0"/>
      </rPr>
      <t>羊毛储备</t>
    </r>
  </si>
  <si>
    <r>
      <rPr>
        <sz val="10"/>
        <rFont val="Times New Roman"/>
        <family val="1"/>
      </rPr>
      <t xml:space="preserve">    </t>
    </r>
    <r>
      <rPr>
        <sz val="10"/>
        <rFont val="宋体"/>
        <family val="0"/>
      </rPr>
      <t>医药储备</t>
    </r>
  </si>
  <si>
    <r>
      <rPr>
        <sz val="10"/>
        <rFont val="Times New Roman"/>
        <family val="1"/>
      </rPr>
      <t xml:space="preserve">    </t>
    </r>
    <r>
      <rPr>
        <sz val="10"/>
        <rFont val="宋体"/>
        <family val="0"/>
      </rPr>
      <t>食盐储备</t>
    </r>
  </si>
  <si>
    <r>
      <rPr>
        <sz val="10"/>
        <rFont val="Times New Roman"/>
        <family val="1"/>
      </rPr>
      <t xml:space="preserve">    </t>
    </r>
    <r>
      <rPr>
        <sz val="10"/>
        <rFont val="宋体"/>
        <family val="0"/>
      </rPr>
      <t>战略物资储备</t>
    </r>
  </si>
  <si>
    <r>
      <rPr>
        <sz val="10"/>
        <rFont val="Times New Roman"/>
        <family val="1"/>
      </rPr>
      <t xml:space="preserve">    </t>
    </r>
    <r>
      <rPr>
        <sz val="10"/>
        <rFont val="宋体"/>
        <family val="0"/>
      </rPr>
      <t>其他重要商品储备支出</t>
    </r>
  </si>
  <si>
    <r>
      <rPr>
        <sz val="10"/>
        <rFont val="Times New Roman"/>
        <family val="1"/>
      </rPr>
      <t xml:space="preserve">  </t>
    </r>
    <r>
      <rPr>
        <sz val="10"/>
        <rFont val="宋体"/>
        <family val="0"/>
      </rPr>
      <t>应急管理事务</t>
    </r>
  </si>
  <si>
    <r>
      <rPr>
        <sz val="10"/>
        <rFont val="Times New Roman"/>
        <family val="1"/>
      </rPr>
      <t xml:space="preserve">    </t>
    </r>
    <r>
      <rPr>
        <sz val="10"/>
        <rFont val="宋体"/>
        <family val="0"/>
      </rPr>
      <t>灾害风险防治</t>
    </r>
  </si>
  <si>
    <r>
      <rPr>
        <sz val="10"/>
        <rFont val="Times New Roman"/>
        <family val="1"/>
      </rPr>
      <t xml:space="preserve">    </t>
    </r>
    <r>
      <rPr>
        <sz val="10"/>
        <rFont val="宋体"/>
        <family val="0"/>
      </rPr>
      <t>国务院安委会专项</t>
    </r>
  </si>
  <si>
    <r>
      <rPr>
        <sz val="10"/>
        <rFont val="Times New Roman"/>
        <family val="1"/>
      </rPr>
      <t xml:space="preserve">    </t>
    </r>
    <r>
      <rPr>
        <sz val="10"/>
        <rFont val="宋体"/>
        <family val="0"/>
      </rPr>
      <t>安全监管</t>
    </r>
  </si>
  <si>
    <r>
      <rPr>
        <sz val="10"/>
        <rFont val="Times New Roman"/>
        <family val="1"/>
      </rPr>
      <t xml:space="preserve">    </t>
    </r>
    <r>
      <rPr>
        <sz val="10"/>
        <rFont val="宋体"/>
        <family val="0"/>
      </rPr>
      <t>安全生产基础</t>
    </r>
  </si>
  <si>
    <r>
      <rPr>
        <sz val="10"/>
        <rFont val="Times New Roman"/>
        <family val="1"/>
      </rPr>
      <t xml:space="preserve">    </t>
    </r>
    <r>
      <rPr>
        <sz val="10"/>
        <rFont val="宋体"/>
        <family val="0"/>
      </rPr>
      <t>应急救援</t>
    </r>
  </si>
  <si>
    <r>
      <rPr>
        <sz val="10"/>
        <rFont val="Times New Roman"/>
        <family val="1"/>
      </rPr>
      <t xml:space="preserve">    </t>
    </r>
    <r>
      <rPr>
        <sz val="10"/>
        <rFont val="宋体"/>
        <family val="0"/>
      </rPr>
      <t>应急管理</t>
    </r>
  </si>
  <si>
    <r>
      <rPr>
        <sz val="10"/>
        <rFont val="Times New Roman"/>
        <family val="1"/>
      </rPr>
      <t xml:space="preserve">    </t>
    </r>
    <r>
      <rPr>
        <sz val="10"/>
        <rFont val="宋体"/>
        <family val="0"/>
      </rPr>
      <t>其他应急管理支出</t>
    </r>
  </si>
  <si>
    <r>
      <rPr>
        <sz val="10"/>
        <rFont val="Times New Roman"/>
        <family val="1"/>
      </rPr>
      <t xml:space="preserve">  </t>
    </r>
    <r>
      <rPr>
        <sz val="10"/>
        <rFont val="宋体"/>
        <family val="0"/>
      </rPr>
      <t>消防事务</t>
    </r>
  </si>
  <si>
    <r>
      <rPr>
        <sz val="10"/>
        <rFont val="Times New Roman"/>
        <family val="1"/>
      </rPr>
      <t xml:space="preserve">    </t>
    </r>
    <r>
      <rPr>
        <sz val="10"/>
        <rFont val="宋体"/>
        <family val="0"/>
      </rPr>
      <t>消防应急救援</t>
    </r>
  </si>
  <si>
    <r>
      <rPr>
        <sz val="10"/>
        <rFont val="Times New Roman"/>
        <family val="1"/>
      </rPr>
      <t xml:space="preserve">    </t>
    </r>
    <r>
      <rPr>
        <sz val="10"/>
        <rFont val="宋体"/>
        <family val="0"/>
      </rPr>
      <t>其他消防事务支出</t>
    </r>
  </si>
  <si>
    <r>
      <rPr>
        <sz val="10"/>
        <rFont val="Times New Roman"/>
        <family val="1"/>
      </rPr>
      <t xml:space="preserve">  </t>
    </r>
    <r>
      <rPr>
        <sz val="10"/>
        <rFont val="宋体"/>
        <family val="0"/>
      </rPr>
      <t>森林消防事务</t>
    </r>
  </si>
  <si>
    <r>
      <rPr>
        <sz val="10"/>
        <rFont val="Times New Roman"/>
        <family val="1"/>
      </rPr>
      <t xml:space="preserve">    </t>
    </r>
    <r>
      <rPr>
        <sz val="10"/>
        <rFont val="宋体"/>
        <family val="0"/>
      </rPr>
      <t>森林消防应急救援</t>
    </r>
  </si>
  <si>
    <r>
      <rPr>
        <sz val="10"/>
        <rFont val="Times New Roman"/>
        <family val="1"/>
      </rPr>
      <t xml:space="preserve">    </t>
    </r>
    <r>
      <rPr>
        <sz val="10"/>
        <rFont val="宋体"/>
        <family val="0"/>
      </rPr>
      <t>其他森林消防事务支出</t>
    </r>
  </si>
  <si>
    <r>
      <rPr>
        <sz val="10"/>
        <rFont val="Times New Roman"/>
        <family val="1"/>
      </rPr>
      <t xml:space="preserve">  </t>
    </r>
    <r>
      <rPr>
        <sz val="10"/>
        <rFont val="宋体"/>
        <family val="0"/>
      </rPr>
      <t>煤矿安全</t>
    </r>
  </si>
  <si>
    <r>
      <rPr>
        <sz val="10"/>
        <rFont val="Times New Roman"/>
        <family val="1"/>
      </rPr>
      <t xml:space="preserve">    </t>
    </r>
    <r>
      <rPr>
        <sz val="10"/>
        <rFont val="宋体"/>
        <family val="0"/>
      </rPr>
      <t>煤矿安全监察事务</t>
    </r>
  </si>
  <si>
    <r>
      <rPr>
        <sz val="10"/>
        <rFont val="Times New Roman"/>
        <family val="1"/>
      </rPr>
      <t xml:space="preserve">    </t>
    </r>
    <r>
      <rPr>
        <sz val="10"/>
        <rFont val="宋体"/>
        <family val="0"/>
      </rPr>
      <t>煤矿应急救援事务</t>
    </r>
  </si>
  <si>
    <r>
      <rPr>
        <sz val="10"/>
        <rFont val="Times New Roman"/>
        <family val="1"/>
      </rPr>
      <t xml:space="preserve">    </t>
    </r>
    <r>
      <rPr>
        <sz val="10"/>
        <rFont val="宋体"/>
        <family val="0"/>
      </rPr>
      <t>其他煤矿安全支出</t>
    </r>
  </si>
  <si>
    <r>
      <rPr>
        <sz val="10"/>
        <rFont val="Times New Roman"/>
        <family val="1"/>
      </rPr>
      <t xml:space="preserve">  </t>
    </r>
    <r>
      <rPr>
        <sz val="10"/>
        <rFont val="宋体"/>
        <family val="0"/>
      </rPr>
      <t>地震事务</t>
    </r>
  </si>
  <si>
    <r>
      <rPr>
        <sz val="10"/>
        <rFont val="Times New Roman"/>
        <family val="1"/>
      </rPr>
      <t xml:space="preserve">    </t>
    </r>
    <r>
      <rPr>
        <sz val="10"/>
        <rFont val="宋体"/>
        <family val="0"/>
      </rPr>
      <t>地震监测</t>
    </r>
  </si>
  <si>
    <r>
      <rPr>
        <sz val="10"/>
        <rFont val="Times New Roman"/>
        <family val="1"/>
      </rPr>
      <t xml:space="preserve">    </t>
    </r>
    <r>
      <rPr>
        <sz val="10"/>
        <rFont val="宋体"/>
        <family val="0"/>
      </rPr>
      <t>地震预测预报</t>
    </r>
  </si>
  <si>
    <r>
      <rPr>
        <sz val="10"/>
        <rFont val="Times New Roman"/>
        <family val="1"/>
      </rPr>
      <t xml:space="preserve">    </t>
    </r>
    <r>
      <rPr>
        <sz val="10"/>
        <rFont val="宋体"/>
        <family val="0"/>
      </rPr>
      <t>地震灾害预防</t>
    </r>
  </si>
  <si>
    <r>
      <rPr>
        <sz val="10"/>
        <rFont val="Times New Roman"/>
        <family val="1"/>
      </rPr>
      <t xml:space="preserve">    </t>
    </r>
    <r>
      <rPr>
        <sz val="10"/>
        <rFont val="宋体"/>
        <family val="0"/>
      </rPr>
      <t>地震应急救援</t>
    </r>
  </si>
  <si>
    <r>
      <rPr>
        <sz val="10"/>
        <rFont val="Times New Roman"/>
        <family val="1"/>
      </rPr>
      <t xml:space="preserve">    </t>
    </r>
    <r>
      <rPr>
        <sz val="10"/>
        <rFont val="宋体"/>
        <family val="0"/>
      </rPr>
      <t>地震环境探察</t>
    </r>
  </si>
  <si>
    <r>
      <rPr>
        <sz val="10"/>
        <rFont val="Times New Roman"/>
        <family val="1"/>
      </rPr>
      <t xml:space="preserve">    </t>
    </r>
    <r>
      <rPr>
        <sz val="10"/>
        <rFont val="宋体"/>
        <family val="0"/>
      </rPr>
      <t>防震减灾信息管理</t>
    </r>
  </si>
  <si>
    <r>
      <rPr>
        <sz val="10"/>
        <rFont val="Times New Roman"/>
        <family val="1"/>
      </rPr>
      <t xml:space="preserve">    </t>
    </r>
    <r>
      <rPr>
        <sz val="10"/>
        <rFont val="宋体"/>
        <family val="0"/>
      </rPr>
      <t>防震减灾基础管理</t>
    </r>
  </si>
  <si>
    <r>
      <rPr>
        <sz val="10"/>
        <rFont val="Times New Roman"/>
        <family val="1"/>
      </rPr>
      <t xml:space="preserve">    </t>
    </r>
    <r>
      <rPr>
        <sz val="10"/>
        <rFont val="宋体"/>
        <family val="0"/>
      </rPr>
      <t>地震事业机构</t>
    </r>
  </si>
  <si>
    <r>
      <rPr>
        <sz val="10"/>
        <rFont val="Times New Roman"/>
        <family val="1"/>
      </rPr>
      <t xml:space="preserve">    </t>
    </r>
    <r>
      <rPr>
        <sz val="10"/>
        <rFont val="宋体"/>
        <family val="0"/>
      </rPr>
      <t>其他地震事务支出</t>
    </r>
  </si>
  <si>
    <r>
      <rPr>
        <sz val="10"/>
        <rFont val="Times New Roman"/>
        <family val="1"/>
      </rPr>
      <t xml:space="preserve">  </t>
    </r>
    <r>
      <rPr>
        <sz val="10"/>
        <rFont val="宋体"/>
        <family val="0"/>
      </rPr>
      <t>自然灾害防治</t>
    </r>
  </si>
  <si>
    <r>
      <rPr>
        <sz val="10"/>
        <rFont val="Times New Roman"/>
        <family val="1"/>
      </rPr>
      <t xml:space="preserve">    </t>
    </r>
    <r>
      <rPr>
        <sz val="10"/>
        <rFont val="宋体"/>
        <family val="0"/>
      </rPr>
      <t>地质灾害防治</t>
    </r>
  </si>
  <si>
    <r>
      <rPr>
        <sz val="10"/>
        <rFont val="Times New Roman"/>
        <family val="1"/>
      </rPr>
      <t xml:space="preserve">    </t>
    </r>
    <r>
      <rPr>
        <sz val="10"/>
        <rFont val="宋体"/>
        <family val="0"/>
      </rPr>
      <t>森林草原防灾减灾</t>
    </r>
  </si>
  <si>
    <r>
      <rPr>
        <sz val="10"/>
        <rFont val="Times New Roman"/>
        <family val="1"/>
      </rPr>
      <t xml:space="preserve">    </t>
    </r>
    <r>
      <rPr>
        <sz val="10"/>
        <rFont val="宋体"/>
        <family val="0"/>
      </rPr>
      <t>其他自然灾害防治支出</t>
    </r>
  </si>
  <si>
    <r>
      <rPr>
        <sz val="10"/>
        <rFont val="Times New Roman"/>
        <family val="1"/>
      </rPr>
      <t xml:space="preserve">  </t>
    </r>
    <r>
      <rPr>
        <sz val="10"/>
        <rFont val="宋体"/>
        <family val="0"/>
      </rPr>
      <t>自然灾害救灾及恢复重建支出</t>
    </r>
  </si>
  <si>
    <r>
      <rPr>
        <sz val="10"/>
        <rFont val="Times New Roman"/>
        <family val="1"/>
      </rPr>
      <t xml:space="preserve">    </t>
    </r>
    <r>
      <rPr>
        <sz val="10"/>
        <rFont val="宋体"/>
        <family val="0"/>
      </rPr>
      <t>中央自然灾害生活补助</t>
    </r>
  </si>
  <si>
    <r>
      <rPr>
        <sz val="10"/>
        <rFont val="Times New Roman"/>
        <family val="1"/>
      </rPr>
      <t xml:space="preserve">    </t>
    </r>
    <r>
      <rPr>
        <sz val="10"/>
        <rFont val="宋体"/>
        <family val="0"/>
      </rPr>
      <t>地方自然灾害生活补助</t>
    </r>
  </si>
  <si>
    <r>
      <rPr>
        <sz val="10"/>
        <rFont val="Times New Roman"/>
        <family val="1"/>
      </rPr>
      <t xml:space="preserve">    </t>
    </r>
    <r>
      <rPr>
        <sz val="10"/>
        <rFont val="宋体"/>
        <family val="0"/>
      </rPr>
      <t>自然灾害救灾补助</t>
    </r>
  </si>
  <si>
    <r>
      <rPr>
        <sz val="10"/>
        <rFont val="Times New Roman"/>
        <family val="1"/>
      </rPr>
      <t xml:space="preserve">    </t>
    </r>
    <r>
      <rPr>
        <sz val="10"/>
        <rFont val="宋体"/>
        <family val="0"/>
      </rPr>
      <t>自然灾害灾后重建补助</t>
    </r>
  </si>
  <si>
    <r>
      <rPr>
        <sz val="10"/>
        <rFont val="Times New Roman"/>
        <family val="1"/>
      </rPr>
      <t xml:space="preserve">    </t>
    </r>
    <r>
      <rPr>
        <sz val="10"/>
        <rFont val="宋体"/>
        <family val="0"/>
      </rPr>
      <t>其他自然灾害生活救助支出</t>
    </r>
  </si>
  <si>
    <r>
      <rPr>
        <sz val="10"/>
        <rFont val="Times New Roman"/>
        <family val="1"/>
      </rPr>
      <t xml:space="preserve">  </t>
    </r>
    <r>
      <rPr>
        <sz val="10"/>
        <rFont val="宋体"/>
        <family val="0"/>
      </rPr>
      <t>其他灾害防治及应急管理支出</t>
    </r>
  </si>
  <si>
    <r>
      <rPr>
        <sz val="10"/>
        <rFont val="宋体"/>
        <family val="0"/>
      </rPr>
      <t>其他支出</t>
    </r>
    <r>
      <rPr>
        <sz val="10"/>
        <rFont val="Times New Roman"/>
        <family val="1"/>
      </rPr>
      <t>(</t>
    </r>
    <r>
      <rPr>
        <sz val="10"/>
        <rFont val="宋体"/>
        <family val="0"/>
      </rPr>
      <t>类</t>
    </r>
    <r>
      <rPr>
        <sz val="10"/>
        <rFont val="Times New Roman"/>
        <family val="1"/>
      </rPr>
      <t>)</t>
    </r>
  </si>
  <si>
    <r>
      <rPr>
        <sz val="10"/>
        <rFont val="Times New Roman"/>
        <family val="1"/>
      </rPr>
      <t xml:space="preserve">  </t>
    </r>
    <r>
      <rPr>
        <sz val="10"/>
        <rFont val="宋体"/>
        <family val="0"/>
      </rPr>
      <t>其他支出</t>
    </r>
    <r>
      <rPr>
        <sz val="10"/>
        <rFont val="Times New Roman"/>
        <family val="1"/>
      </rPr>
      <t>(</t>
    </r>
    <r>
      <rPr>
        <sz val="10"/>
        <rFont val="宋体"/>
        <family val="0"/>
      </rPr>
      <t>款</t>
    </r>
    <r>
      <rPr>
        <sz val="10"/>
        <rFont val="Times New Roman"/>
        <family val="1"/>
      </rPr>
      <t>)</t>
    </r>
  </si>
  <si>
    <r>
      <rPr>
        <sz val="10"/>
        <rFont val="Times New Roman"/>
        <family val="1"/>
      </rPr>
      <t xml:space="preserve">    </t>
    </r>
    <r>
      <rPr>
        <sz val="10"/>
        <rFont val="宋体"/>
        <family val="0"/>
      </rPr>
      <t>其他支出</t>
    </r>
    <r>
      <rPr>
        <sz val="10"/>
        <rFont val="Times New Roman"/>
        <family val="1"/>
      </rPr>
      <t>(</t>
    </r>
    <r>
      <rPr>
        <sz val="10"/>
        <rFont val="宋体"/>
        <family val="0"/>
      </rPr>
      <t>项</t>
    </r>
    <r>
      <rPr>
        <sz val="10"/>
        <rFont val="Times New Roman"/>
        <family val="1"/>
      </rPr>
      <t>)</t>
    </r>
  </si>
  <si>
    <r>
      <rPr>
        <sz val="10"/>
        <rFont val="Times New Roman"/>
        <family val="1"/>
      </rPr>
      <t xml:space="preserve">  </t>
    </r>
    <r>
      <rPr>
        <sz val="10"/>
        <rFont val="宋体"/>
        <family val="0"/>
      </rPr>
      <t>中央政府国内债务付息支出</t>
    </r>
  </si>
  <si>
    <r>
      <rPr>
        <sz val="10"/>
        <rFont val="Times New Roman"/>
        <family val="1"/>
      </rPr>
      <t xml:space="preserve">  </t>
    </r>
    <r>
      <rPr>
        <sz val="10"/>
        <rFont val="宋体"/>
        <family val="0"/>
      </rPr>
      <t>中央政府国外债务付息支出</t>
    </r>
  </si>
  <si>
    <r>
      <rPr>
        <sz val="10"/>
        <rFont val="Times New Roman"/>
        <family val="1"/>
      </rPr>
      <t xml:space="preserve">  </t>
    </r>
    <r>
      <rPr>
        <sz val="10"/>
        <rFont val="宋体"/>
        <family val="0"/>
      </rPr>
      <t>地方政府一般债务付息支出</t>
    </r>
  </si>
  <si>
    <r>
      <rPr>
        <sz val="10"/>
        <rFont val="Times New Roman"/>
        <family val="1"/>
      </rPr>
      <t xml:space="preserve">    </t>
    </r>
    <r>
      <rPr>
        <sz val="10"/>
        <rFont val="宋体"/>
        <family val="0"/>
      </rPr>
      <t>地方政府一般债券付息支出</t>
    </r>
  </si>
  <si>
    <r>
      <rPr>
        <sz val="10"/>
        <rFont val="Times New Roman"/>
        <family val="1"/>
      </rPr>
      <t xml:space="preserve">    </t>
    </r>
    <r>
      <rPr>
        <sz val="10"/>
        <rFont val="宋体"/>
        <family val="0"/>
      </rPr>
      <t>地方政府向外国政府借款付息支出</t>
    </r>
  </si>
  <si>
    <r>
      <rPr>
        <sz val="10"/>
        <rFont val="Times New Roman"/>
        <family val="1"/>
      </rPr>
      <t xml:space="preserve">    </t>
    </r>
    <r>
      <rPr>
        <sz val="10"/>
        <rFont val="宋体"/>
        <family val="0"/>
      </rPr>
      <t>地方政府向国际组织借款付息支出</t>
    </r>
  </si>
  <si>
    <r>
      <rPr>
        <sz val="10"/>
        <rFont val="Times New Roman"/>
        <family val="1"/>
      </rPr>
      <t xml:space="preserve">    </t>
    </r>
    <r>
      <rPr>
        <sz val="10"/>
        <rFont val="宋体"/>
        <family val="0"/>
      </rPr>
      <t>地方政府其他一般债务付息支出</t>
    </r>
  </si>
  <si>
    <t>表10</t>
  </si>
  <si>
    <t>2020年市级一般公共预算基本支出决算表</t>
  </si>
  <si>
    <t>单位：万元</t>
  </si>
  <si>
    <t>科目编码</t>
  </si>
  <si>
    <t>科目名称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</si>
  <si>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</si>
  <si>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</si>
  <si>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</si>
  <si>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</si>
  <si>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</si>
  <si>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</si>
  <si>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</si>
  <si>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</si>
  <si>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</si>
  <si>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</si>
  <si>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</si>
  <si>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</si>
  <si>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</si>
  <si>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</si>
  <si>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</si>
  <si>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</si>
  <si>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</si>
  <si>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</si>
  <si>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</si>
  <si>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</si>
  <si>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</si>
  <si>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</si>
  <si>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</si>
  <si>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</si>
  <si>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</si>
  <si>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</si>
  <si>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</si>
  <si>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</si>
  <si>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</si>
  <si>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</si>
  <si>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</si>
  <si>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</si>
  <si>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</si>
  <si>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</si>
  <si>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</si>
  <si>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</si>
  <si>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</si>
  <si>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</si>
  <si>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</si>
  <si>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</si>
  <si>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</si>
  <si>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</si>
  <si>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</si>
  <si>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</si>
  <si>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</si>
  <si>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</si>
  <si>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</si>
  <si>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</si>
  <si>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</si>
  <si>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</si>
  <si>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</si>
  <si>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</si>
  <si>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</si>
  <si>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</si>
  <si>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</si>
  <si>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</si>
  <si>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表11</t>
  </si>
  <si>
    <t>2020年常德市一般公共预算税收返还和转移支付情况表</t>
  </si>
  <si>
    <r>
      <rPr>
        <sz val="11"/>
        <rFont val="Times New Roman"/>
        <family val="1"/>
      </rPr>
      <t>单位</t>
    </r>
    <r>
      <rPr>
        <sz val="11"/>
        <rFont val="Times New Roman"/>
        <family val="1"/>
      </rPr>
      <t>:</t>
    </r>
    <r>
      <rPr>
        <sz val="11"/>
        <rFont val="宋体"/>
        <family val="0"/>
      </rPr>
      <t>亿元</t>
    </r>
  </si>
  <si>
    <r>
      <rPr>
        <sz val="11"/>
        <rFont val="Times New Roman"/>
        <family val="1"/>
      </rPr>
      <t>项</t>
    </r>
    <r>
      <rPr>
        <sz val="11"/>
        <rFont val="Times New Roman"/>
        <family val="1"/>
      </rPr>
      <t xml:space="preserve">     </t>
    </r>
    <r>
      <rPr>
        <sz val="11"/>
        <rFont val="宋体"/>
        <family val="0"/>
      </rPr>
      <t>目</t>
    </r>
  </si>
  <si>
    <t>小计</t>
  </si>
  <si>
    <r>
      <rPr>
        <sz val="11"/>
        <rFont val="Times New Roman"/>
        <family val="1"/>
      </rPr>
      <t>市及</t>
    </r>
    <r>
      <rPr>
        <sz val="11"/>
        <rFont val="Times New Roman"/>
        <family val="1"/>
      </rPr>
      <t xml:space="preserve">
</t>
    </r>
    <r>
      <rPr>
        <sz val="11"/>
        <rFont val="宋体"/>
        <family val="0"/>
      </rPr>
      <t>辖区</t>
    </r>
  </si>
  <si>
    <r>
      <rPr>
        <sz val="11"/>
        <rFont val="Times New Roman"/>
        <family val="1"/>
      </rPr>
      <t>省直</t>
    </r>
    <r>
      <rPr>
        <sz val="11"/>
        <rFont val="Times New Roman"/>
        <family val="1"/>
      </rPr>
      <t xml:space="preserve">
</t>
    </r>
    <r>
      <rPr>
        <sz val="11"/>
        <rFont val="宋体"/>
        <family val="0"/>
      </rPr>
      <t>管县</t>
    </r>
  </si>
  <si>
    <r>
      <rPr>
        <sz val="11"/>
        <rFont val="Times New Roman"/>
        <family val="1"/>
      </rPr>
      <t>备</t>
    </r>
    <r>
      <rPr>
        <sz val="11"/>
        <rFont val="Times New Roman"/>
        <family val="1"/>
      </rPr>
      <t xml:space="preserve">    </t>
    </r>
    <r>
      <rPr>
        <sz val="11"/>
        <rFont val="宋体"/>
        <family val="0"/>
      </rPr>
      <t>注</t>
    </r>
  </si>
  <si>
    <t>上级财政补助资金合计</t>
  </si>
  <si>
    <t>一、返还性收入</t>
  </si>
  <si>
    <t>（一）增值税税收返还收入</t>
  </si>
  <si>
    <t>（二）消费税税收返还收入</t>
  </si>
  <si>
    <t>（三）所得税基数返还收入</t>
  </si>
  <si>
    <t>（四）成品油税费改革税收返还收入</t>
  </si>
  <si>
    <t>（五）其他税收返还收入</t>
  </si>
  <si>
    <r>
      <rPr>
        <sz val="11"/>
        <rFont val="Times New Roman"/>
        <family val="1"/>
      </rPr>
      <t>2010</t>
    </r>
    <r>
      <rPr>
        <sz val="11"/>
        <rFont val="宋体"/>
        <family val="0"/>
      </rPr>
      <t>年体制改革上划增值税、营业税等税收收入基数返还，</t>
    </r>
    <r>
      <rPr>
        <sz val="11"/>
        <rFont val="Times New Roman"/>
        <family val="1"/>
      </rPr>
      <t>2013</t>
    </r>
    <r>
      <rPr>
        <sz val="11"/>
        <rFont val="宋体"/>
        <family val="0"/>
      </rPr>
      <t>年土地使用税基数返还。</t>
    </r>
  </si>
  <si>
    <t>二、一般性转移支付收入</t>
  </si>
  <si>
    <t>（一）均衡性转移支付</t>
  </si>
  <si>
    <t>（二）县级基本财力保障机制奖补资金</t>
  </si>
  <si>
    <t>（三）产粮（油）大县奖励资金收入</t>
  </si>
  <si>
    <t>（四）重点生态功能区转移支付</t>
  </si>
  <si>
    <t>（五）固定数额补助收入</t>
  </si>
  <si>
    <t>（六）革命老区及民族地区转移支付</t>
  </si>
  <si>
    <t>（七）贫困地区转移支付</t>
  </si>
  <si>
    <t>（八）公共安全共同财政事权转移支付</t>
  </si>
  <si>
    <t>（九）教育共同财政事权转移支付</t>
  </si>
  <si>
    <t>（十）文化旅游体育与传媒共同财政事权转移支付</t>
  </si>
  <si>
    <t>（十一）社会保障与就业共同财政事权转移支付</t>
  </si>
  <si>
    <r>
      <rPr>
        <sz val="11"/>
        <rFont val="Times New Roman"/>
        <family val="1"/>
      </rPr>
      <t>（十二）</t>
    </r>
    <r>
      <rPr>
        <sz val="11"/>
        <rFont val="Times New Roman"/>
        <family val="1"/>
      </rPr>
      <t xml:space="preserve"> </t>
    </r>
    <r>
      <rPr>
        <sz val="11"/>
        <rFont val="宋体"/>
        <family val="0"/>
      </rPr>
      <t>医疗卫生共同财政事权转移支付</t>
    </r>
  </si>
  <si>
    <t>（十三）农林水共同财政事权转移支付</t>
  </si>
  <si>
    <t>（十四）交通运输共同财政事权转移支付</t>
  </si>
  <si>
    <t>（十五）住房保障共同财政事权转移支付</t>
  </si>
  <si>
    <t>（十六）其他共同财政事权转移支付</t>
  </si>
  <si>
    <t>（十七）其他一般性转移支付</t>
  </si>
  <si>
    <t>三、专项转移支付收入</t>
  </si>
  <si>
    <t>表12</t>
  </si>
  <si>
    <r>
      <rPr>
        <b/>
        <sz val="18"/>
        <rFont val="Times New Roman"/>
        <family val="1"/>
      </rPr>
      <t>2017</t>
    </r>
    <r>
      <rPr>
        <b/>
        <sz val="18"/>
        <rFont val="宋体"/>
        <family val="0"/>
      </rPr>
      <t>年市对区税收返还和转移支付决算表（分地区）</t>
    </r>
  </si>
  <si>
    <t>2020年市对区税收返还和转移支付决算表（分地区）</t>
  </si>
  <si>
    <r>
      <rPr>
        <sz val="12"/>
        <rFont val="方正仿宋_GBK"/>
        <family val="0"/>
      </rPr>
      <t>单位</t>
    </r>
    <r>
      <rPr>
        <sz val="12"/>
        <rFont val="Times New Roman"/>
        <family val="1"/>
      </rPr>
      <t>:</t>
    </r>
    <r>
      <rPr>
        <sz val="12"/>
        <rFont val="方正仿宋_GBK"/>
        <family val="0"/>
      </rPr>
      <t>亿元</t>
    </r>
  </si>
  <si>
    <r>
      <rPr>
        <sz val="12"/>
        <rFont val="宋体"/>
        <family val="0"/>
      </rPr>
      <t>单位</t>
    </r>
    <r>
      <rPr>
        <sz val="12"/>
        <rFont val="宋体"/>
        <family val="0"/>
      </rPr>
      <t>:</t>
    </r>
    <r>
      <rPr>
        <sz val="12"/>
        <rFont val="宋体"/>
        <family val="0"/>
      </rPr>
      <t>亿元</t>
    </r>
  </si>
  <si>
    <r>
      <rPr>
        <sz val="10"/>
        <rFont val="宋体"/>
        <family val="0"/>
      </rPr>
      <t>辖区</t>
    </r>
  </si>
  <si>
    <t>合计</t>
  </si>
  <si>
    <r>
      <rPr>
        <sz val="10"/>
        <rFont val="宋体"/>
        <family val="0"/>
      </rPr>
      <t>税收返还收入</t>
    </r>
  </si>
  <si>
    <r>
      <rPr>
        <sz val="10"/>
        <rFont val="宋体"/>
        <family val="0"/>
      </rPr>
      <t>一般性转移支付收入</t>
    </r>
  </si>
  <si>
    <r>
      <rPr>
        <sz val="10"/>
        <rFont val="宋体"/>
        <family val="0"/>
      </rPr>
      <t>专项转移支付</t>
    </r>
  </si>
  <si>
    <t>辖区</t>
  </si>
  <si>
    <t>税收返还收入</t>
  </si>
  <si>
    <t>一般性转移支付收入</t>
  </si>
  <si>
    <t>专项转移支付</t>
  </si>
  <si>
    <r>
      <rPr>
        <sz val="10"/>
        <rFont val="Times New Roman"/>
        <family val="1"/>
      </rPr>
      <t xml:space="preserve"> </t>
    </r>
    <r>
      <rPr>
        <sz val="10"/>
        <rFont val="宋体"/>
        <family val="0"/>
      </rPr>
      <t>常德市辖区合计</t>
    </r>
  </si>
  <si>
    <r>
      <rPr>
        <sz val="12"/>
        <rFont val="Times New Roman"/>
        <family val="1"/>
      </rPr>
      <t xml:space="preserve"> </t>
    </r>
    <r>
      <rPr>
        <sz val="12"/>
        <rFont val="宋体"/>
        <family val="0"/>
      </rPr>
      <t>常德市辖区合计</t>
    </r>
  </si>
  <si>
    <t>武陵区</t>
  </si>
  <si>
    <t>鼎城区</t>
  </si>
  <si>
    <t>经开区</t>
  </si>
  <si>
    <t>柳叶湖</t>
  </si>
  <si>
    <t>西湖</t>
  </si>
  <si>
    <t>西  湖</t>
  </si>
  <si>
    <t>西洞庭</t>
  </si>
  <si>
    <t>表13</t>
  </si>
  <si>
    <t>关于2020年市对区税收返还和转移支付决算说明</t>
  </si>
  <si>
    <t xml:space="preserve">    2010年省直管县财政管理体制改革以来，市与“省直管县”在财政体制上相互独立，因此，省对我市的转移支付资金分为省对市及市辖区的转移支付资金和省对“省直管县”的转移支付资金两个部分，两块资金相互独立，平行下达，市里不能进行调剂。因此，市级财政对下转移支付补助主要是对市辖区的转移支付。
    2020年一般公共预算市对区转移支付资金（含省补转移支付资金）共计76.2亿元，具体包括：
    1.返还性转移支付3.11亿元，主要是：增值税、消费税税收返还2亿元，所得税基数返还0.18亿元，成品油价格和税费改革税收返还收入0.07亿元，其他税收返还收入0.86亿元。
    2.一般性转移支付40.98亿元，主要是：体制补助0.01亿元，均衡性转移支付收入8.35亿元，县级基本财力保障机制奖补资金收入3.87亿元，结算补助收入0.98亿元，资源枯竭型城市转移支付补助收入0.03亿元，产粮（油）大县奖励资金收入0.64亿元，重点生态功能区转移支付收入0.33亿元，固定数额补助收入3.88亿元，革命老区转移支付收入0.19亿元，贫困地区转移支付收入0.93亿元，共同财政事权转移支付收入20.49亿元，其他一般性转移支付支出1.27亿元。
    3.专项转移支付资金32.11亿元。主要是：一般公共服务1.5亿元，国防0.01亿元，公共安全0.11亿元，教育1.48亿元，科学技术1.04亿元，文化旅游体育与传媒0.27亿元，社会保障与就业1.24亿元，卫生健康1.13亿元，节能环保2.36亿元，城乡社区1.95亿元，农林水4.43亿元，交通运输0.5亿元，资源勘探信息等1.85亿元，商业服务业等0.41亿元，金融0.05亿元，自然资源海洋气象等0.05亿元，住房保障2.55万元，粮油物资储备0.26亿元，其他专项转移支付收入等10.92亿元。</t>
  </si>
  <si>
    <t>表14</t>
  </si>
  <si>
    <t>2020年全市政府性基金收入决算表</t>
  </si>
  <si>
    <t>一、政府性基金收入</t>
  </si>
  <si>
    <t xml:space="preserve">  农业土地开发资金收入</t>
  </si>
  <si>
    <t xml:space="preserve">  国有土地使用权出让收入</t>
  </si>
  <si>
    <t xml:space="preserve">    土地出让价款收入</t>
  </si>
  <si>
    <t xml:space="preserve">    补缴的土地价款</t>
  </si>
  <si>
    <t xml:space="preserve"> </t>
  </si>
  <si>
    <t xml:space="preserve">    划拨土地收入</t>
  </si>
  <si>
    <t xml:space="preserve">    缴纳新增建设用地土地有偿使用费</t>
  </si>
  <si>
    <t xml:space="preserve">    其他土地出让收入</t>
  </si>
  <si>
    <t xml:space="preserve">  城市基础设施配套费收入</t>
  </si>
  <si>
    <t xml:space="preserve">  车辆通行费</t>
  </si>
  <si>
    <t xml:space="preserve">  污水处理费收入</t>
  </si>
  <si>
    <t xml:space="preserve">  彩票发行机构和彩票销售机构的业务费用</t>
  </si>
  <si>
    <t xml:space="preserve">    福利彩票销售机构的业务费用</t>
  </si>
  <si>
    <t xml:space="preserve">  其他政府性基金收入</t>
  </si>
  <si>
    <t>二、政府性基金上级补助收入</t>
  </si>
  <si>
    <t>三、政府性基金下级上解收入</t>
  </si>
  <si>
    <t>四、政府性基金上年结余</t>
  </si>
  <si>
    <t>五、政府性基金调入资金</t>
  </si>
  <si>
    <t xml:space="preserve">      其他调入</t>
  </si>
  <si>
    <t xml:space="preserve">      地方政府专项债务转贷收入</t>
  </si>
  <si>
    <t>收　　入　　总　　计　</t>
  </si>
  <si>
    <t>表15</t>
  </si>
  <si>
    <t>2020年全市政府性基金支出决算表</t>
  </si>
  <si>
    <t>一、政府性基金预算支出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</si>
  <si>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</si>
  <si>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</si>
  <si>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</si>
  <si>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</si>
  <si>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</si>
  <si>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</si>
  <si>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</si>
  <si>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</si>
  <si>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</si>
  <si>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</si>
  <si>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</si>
  <si>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</si>
  <si>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</si>
  <si>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</si>
  <si>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</si>
  <si>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</si>
  <si>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</si>
  <si>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</si>
  <si>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</si>
  <si>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</si>
  <si>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</si>
  <si>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</si>
  <si>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</si>
  <si>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</si>
  <si>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</si>
  <si>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</si>
  <si>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</si>
  <si>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</si>
  <si>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</si>
  <si>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</si>
  <si>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</si>
  <si>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</si>
  <si>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</si>
  <si>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</si>
  <si>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</si>
  <si>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</si>
  <si>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</si>
  <si>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</si>
  <si>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</si>
  <si>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</si>
  <si>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</si>
  <si>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</si>
  <si>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</si>
  <si>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</si>
  <si>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</si>
  <si>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</si>
  <si>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</si>
  <si>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</si>
  <si>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</si>
  <si>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</si>
  <si>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</si>
  <si>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</si>
  <si>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</si>
  <si>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</si>
  <si>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</si>
  <si>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</si>
  <si>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</si>
  <si>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</si>
  <si>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</si>
  <si>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</si>
  <si>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</si>
  <si>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</si>
  <si>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</si>
  <si>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</si>
  <si>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</si>
  <si>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</si>
  <si>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</si>
  <si>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</si>
  <si>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</si>
  <si>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</si>
  <si>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</si>
  <si>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</si>
  <si>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</si>
  <si>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</si>
  <si>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</si>
  <si>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</si>
  <si>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</si>
  <si>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</si>
  <si>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</si>
  <si>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</si>
  <si>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</si>
  <si>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</si>
  <si>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</si>
  <si>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</si>
  <si>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</si>
  <si>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</si>
  <si>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</si>
  <si>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</si>
  <si>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</si>
  <si>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</si>
  <si>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</si>
  <si>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</si>
  <si>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</si>
  <si>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</si>
  <si>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</si>
  <si>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</si>
  <si>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</si>
  <si>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</si>
  <si>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</si>
  <si>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</si>
  <si>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</si>
  <si>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</si>
  <si>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</si>
  <si>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</si>
  <si>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</si>
  <si>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</si>
  <si>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</si>
  <si>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</si>
  <si>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</si>
  <si>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</si>
  <si>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</si>
  <si>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</si>
  <si>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</si>
  <si>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</si>
  <si>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</si>
  <si>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</si>
  <si>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</si>
  <si>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</si>
  <si>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</si>
  <si>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</si>
  <si>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</si>
  <si>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</si>
  <si>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</si>
  <si>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</si>
  <si>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</si>
  <si>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</si>
  <si>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</si>
  <si>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</si>
  <si>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</si>
  <si>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</si>
  <si>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</si>
  <si>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</si>
  <si>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</si>
  <si>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</si>
  <si>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</si>
  <si>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</si>
  <si>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</si>
  <si>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</si>
  <si>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</si>
  <si>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</si>
  <si>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</si>
  <si>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</si>
  <si>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</si>
  <si>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</si>
  <si>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</si>
  <si>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</si>
  <si>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</si>
  <si>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</si>
  <si>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</si>
  <si>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二、政府性基金预算上解上级支出</t>
  </si>
  <si>
    <t>三、政府性基金预算调出资金</t>
  </si>
  <si>
    <t>四、地方政府专项债务还本支出</t>
  </si>
  <si>
    <t>五、政府性基金预算年终结余</t>
  </si>
  <si>
    <t>支    出　　总　　计　</t>
  </si>
  <si>
    <t>表16</t>
  </si>
  <si>
    <r>
      <rPr>
        <sz val="20"/>
        <rFont val="方正小标宋简体"/>
        <family val="0"/>
      </rPr>
      <t>2020</t>
    </r>
    <r>
      <rPr>
        <sz val="20"/>
        <rFont val="方正小标宋简体"/>
        <family val="0"/>
      </rPr>
      <t>年市级政府性基金预算收支决算表</t>
    </r>
  </si>
  <si>
    <t>金额</t>
  </si>
  <si>
    <t>国有土地使用权出让收入</t>
  </si>
  <si>
    <t>大中型水库移民后期扶持基金支出</t>
  </si>
  <si>
    <t>城市基础设施配套费收入</t>
  </si>
  <si>
    <t>国有土地使用权出让相关支出</t>
  </si>
  <si>
    <t>污水处理费收入</t>
  </si>
  <si>
    <t>彩票发行销售机构业务费安排的支出</t>
  </si>
  <si>
    <t>其他政府性基金收入</t>
  </si>
  <si>
    <t>彩票公益金相关支出</t>
  </si>
  <si>
    <t>其他政府性基金相关支出</t>
  </si>
  <si>
    <t>抗疫特别国债相关支出</t>
  </si>
  <si>
    <t>收入小计</t>
  </si>
  <si>
    <t>支出小计</t>
  </si>
  <si>
    <t>上年结转</t>
  </si>
  <si>
    <t>上解上级、补助下级支出等</t>
  </si>
  <si>
    <t>上级补助、下级上解收入等</t>
  </si>
  <si>
    <t>调出资金</t>
  </si>
  <si>
    <t>债务转贷收入</t>
  </si>
  <si>
    <t>债务转贷支出</t>
  </si>
  <si>
    <t>结转下年</t>
  </si>
  <si>
    <t>收入合计</t>
  </si>
  <si>
    <t>支出合计</t>
  </si>
  <si>
    <t>表17</t>
  </si>
  <si>
    <t>2020年度常德市级政府性基金预算收入决算表</t>
  </si>
  <si>
    <t>单位:亿元</t>
  </si>
  <si>
    <t>政府性基金预算收入</t>
  </si>
  <si>
    <t>政府性基金收入(款)</t>
  </si>
  <si>
    <t>表18</t>
  </si>
  <si>
    <t>2020年市级政府性基金支出决算明细表</t>
  </si>
  <si>
    <t>单位:万元</t>
  </si>
  <si>
    <t>政府性基金预算支出</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</si>
  <si>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</si>
  <si>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</si>
  <si>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</si>
  <si>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</si>
  <si>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</si>
  <si>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</si>
  <si>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</si>
  <si>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</si>
  <si>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</si>
  <si>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</si>
  <si>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</si>
  <si>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</si>
  <si>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</si>
  <si>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</si>
  <si>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</si>
  <si>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</si>
  <si>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</si>
  <si>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</si>
  <si>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</si>
  <si>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</si>
  <si>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</si>
  <si>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</si>
  <si>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</si>
  <si>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</si>
  <si>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</si>
  <si>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</si>
  <si>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</si>
  <si>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</si>
  <si>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</si>
  <si>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</si>
  <si>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</si>
  <si>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</si>
  <si>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</si>
  <si>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</si>
  <si>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</si>
  <si>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</si>
  <si>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</si>
  <si>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</si>
  <si>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</si>
  <si>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</si>
  <si>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</si>
  <si>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</si>
  <si>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</si>
  <si>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</si>
  <si>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</si>
  <si>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表19</t>
  </si>
  <si>
    <t>2020年市补助下级转移支付决算表（分项目）</t>
  </si>
  <si>
    <t>科目</t>
  </si>
  <si>
    <t>补助辖区支出合计</t>
  </si>
  <si>
    <t>表20</t>
  </si>
  <si>
    <t>2020年市对区转移支付决算表（分地区）</t>
  </si>
  <si>
    <r>
      <rPr>
        <b/>
        <sz val="12"/>
        <rFont val="宋体"/>
        <family val="0"/>
      </rPr>
      <t xml:space="preserve"> </t>
    </r>
    <r>
      <rPr>
        <b/>
        <sz val="12"/>
        <rFont val="宋体"/>
        <family val="0"/>
      </rPr>
      <t>常德市辖区合计</t>
    </r>
  </si>
  <si>
    <t>表21</t>
  </si>
  <si>
    <t>2020年全市国有资本经营收入决算表</t>
  </si>
  <si>
    <t>一、国有资本经营收入</t>
  </si>
  <si>
    <t xml:space="preserve">    利润收入</t>
  </si>
  <si>
    <t xml:space="preserve">        投资服务企业利润收入</t>
  </si>
  <si>
    <t xml:space="preserve">        转制科研院所利润收入</t>
  </si>
  <si>
    <t xml:space="preserve">        其他国有资本经营预算企业利润收入</t>
  </si>
  <si>
    <t xml:space="preserve">    股利、股息收入</t>
  </si>
  <si>
    <t xml:space="preserve">    产权转让收入</t>
  </si>
  <si>
    <t xml:space="preserve">    其他国有资本经营预算收入</t>
  </si>
  <si>
    <t>二、国有资本经营上级补助收入</t>
  </si>
  <si>
    <t>三、国有资本经营预算上年结余</t>
  </si>
  <si>
    <t>表22</t>
  </si>
  <si>
    <t>2020年全市国有资本经营支出决算表</t>
  </si>
  <si>
    <t>一、国有资本经营支出</t>
  </si>
  <si>
    <t xml:space="preserve">      解决历史遗留问题及改革成本支出</t>
  </si>
  <si>
    <t xml:space="preserve">        国有企业退休人员社会化管理补助支出</t>
  </si>
  <si>
    <t xml:space="preserve">        其他解决历史遗留问题及改革成本支出</t>
  </si>
  <si>
    <t xml:space="preserve">      其他国有资本经营预算支出(款)</t>
  </si>
  <si>
    <t xml:space="preserve">        其他国有资本经营预算支出(项)</t>
  </si>
  <si>
    <t>二、国有资本经营补助下级支出</t>
  </si>
  <si>
    <t>三、国有资本经营预算调出资金</t>
  </si>
  <si>
    <t>四、国有资本经营预算年终结余</t>
  </si>
  <si>
    <t>表23</t>
  </si>
  <si>
    <r>
      <rPr>
        <sz val="22"/>
        <rFont val="方正小标宋简体"/>
        <family val="0"/>
      </rPr>
      <t>2020</t>
    </r>
    <r>
      <rPr>
        <sz val="22"/>
        <rFont val="方正小标宋简体"/>
        <family val="0"/>
      </rPr>
      <t>年市级国有资本经营预算收支决算表</t>
    </r>
  </si>
  <si>
    <r>
      <rPr>
        <sz val="11"/>
        <rFont val="Times New Roman"/>
        <family val="1"/>
      </rPr>
      <t>收</t>
    </r>
    <r>
      <rPr>
        <sz val="11"/>
        <rFont val="Times New Roman"/>
        <family val="1"/>
      </rPr>
      <t xml:space="preserve">          </t>
    </r>
    <r>
      <rPr>
        <sz val="11"/>
        <rFont val="宋体"/>
        <family val="0"/>
      </rPr>
      <t>入</t>
    </r>
  </si>
  <si>
    <r>
      <rPr>
        <sz val="11"/>
        <rFont val="Times New Roman"/>
        <family val="1"/>
      </rPr>
      <t>支</t>
    </r>
    <r>
      <rPr>
        <sz val="11"/>
        <rFont val="Times New Roman"/>
        <family val="1"/>
      </rPr>
      <t xml:space="preserve">          </t>
    </r>
    <r>
      <rPr>
        <sz val="11"/>
        <rFont val="宋体"/>
        <family val="0"/>
      </rPr>
      <t>出</t>
    </r>
  </si>
  <si>
    <r>
      <rPr>
        <sz val="11"/>
        <rFont val="Times New Roman"/>
        <family val="1"/>
      </rPr>
      <t>项</t>
    </r>
    <r>
      <rPr>
        <sz val="11"/>
        <rFont val="Times New Roman"/>
        <family val="1"/>
      </rPr>
      <t xml:space="preserve">    </t>
    </r>
    <r>
      <rPr>
        <sz val="11"/>
        <rFont val="宋体"/>
        <family val="0"/>
      </rPr>
      <t>目</t>
    </r>
  </si>
  <si>
    <r>
      <rPr>
        <sz val="11"/>
        <rFont val="Times New Roman"/>
        <family val="1"/>
      </rPr>
      <t>金</t>
    </r>
    <r>
      <rPr>
        <sz val="11"/>
        <rFont val="Times New Roman"/>
        <family val="1"/>
      </rPr>
      <t xml:space="preserve">  </t>
    </r>
    <r>
      <rPr>
        <sz val="11"/>
        <rFont val="宋体"/>
        <family val="0"/>
      </rPr>
      <t>额</t>
    </r>
  </si>
  <si>
    <t>一、利润收入</t>
  </si>
  <si>
    <t>一、社会保障和就业支出</t>
  </si>
  <si>
    <t>二、股利、股息收入</t>
  </si>
  <si>
    <t>二、国有资本经营预算支出</t>
  </si>
  <si>
    <t>三、产权转让收入</t>
  </si>
  <si>
    <t>解决历史遗留问题及改革成本支出</t>
  </si>
  <si>
    <t>四、清算收入</t>
  </si>
  <si>
    <t>国有企业资本金注入</t>
  </si>
  <si>
    <t>五、其他国有资本经营收入</t>
  </si>
  <si>
    <r>
      <rPr>
        <sz val="11"/>
        <rFont val="Times New Roman"/>
        <family val="1"/>
      </rPr>
      <t>国有企业政策性补贴</t>
    </r>
    <r>
      <rPr>
        <sz val="11"/>
        <rFont val="Times New Roman"/>
        <family val="1"/>
      </rPr>
      <t>(</t>
    </r>
    <r>
      <rPr>
        <sz val="11"/>
        <rFont val="宋体"/>
        <family val="0"/>
      </rPr>
      <t>款</t>
    </r>
    <r>
      <rPr>
        <sz val="11"/>
        <rFont val="Times New Roman"/>
        <family val="1"/>
      </rPr>
      <t>)</t>
    </r>
  </si>
  <si>
    <t>金融国有资本经营预算支出</t>
  </si>
  <si>
    <r>
      <rPr>
        <sz val="11"/>
        <rFont val="Times New Roman"/>
        <family val="1"/>
      </rPr>
      <t>其他国有资本经营预算支出</t>
    </r>
    <r>
      <rPr>
        <sz val="11"/>
        <rFont val="Times New Roman"/>
        <family val="1"/>
      </rPr>
      <t>(</t>
    </r>
    <r>
      <rPr>
        <sz val="11"/>
        <rFont val="宋体"/>
        <family val="0"/>
      </rPr>
      <t>款</t>
    </r>
    <r>
      <rPr>
        <sz val="11"/>
        <rFont val="Times New Roman"/>
        <family val="1"/>
      </rPr>
      <t>)</t>
    </r>
  </si>
  <si>
    <t>本年收入合计</t>
  </si>
  <si>
    <t>本年支出合计</t>
  </si>
  <si>
    <t>国有资本经营预算转移支付收入</t>
  </si>
  <si>
    <t>国有资本经营预算转移支付支出</t>
  </si>
  <si>
    <t>国有资本经营预算调出资金</t>
  </si>
  <si>
    <r>
      <rPr>
        <b/>
        <sz val="11"/>
        <rFont val="Times New Roman"/>
        <family val="1"/>
      </rPr>
      <t>收</t>
    </r>
    <r>
      <rPr>
        <b/>
        <sz val="11"/>
        <rFont val="Times New Roman"/>
        <family val="1"/>
      </rPr>
      <t xml:space="preserve"> </t>
    </r>
    <r>
      <rPr>
        <b/>
        <sz val="11"/>
        <rFont val="宋体"/>
        <family val="0"/>
      </rPr>
      <t>入</t>
    </r>
    <r>
      <rPr>
        <b/>
        <sz val="11"/>
        <rFont val="Times New Roman"/>
        <family val="1"/>
      </rPr>
      <t xml:space="preserve"> </t>
    </r>
    <r>
      <rPr>
        <b/>
        <sz val="11"/>
        <rFont val="宋体"/>
        <family val="0"/>
      </rPr>
      <t>总</t>
    </r>
    <r>
      <rPr>
        <b/>
        <sz val="11"/>
        <rFont val="Times New Roman"/>
        <family val="1"/>
      </rPr>
      <t xml:space="preserve"> </t>
    </r>
    <r>
      <rPr>
        <b/>
        <sz val="11"/>
        <rFont val="宋体"/>
        <family val="0"/>
      </rPr>
      <t>计</t>
    </r>
  </si>
  <si>
    <r>
      <rPr>
        <b/>
        <sz val="11"/>
        <rFont val="Times New Roman"/>
        <family val="1"/>
      </rPr>
      <t>支</t>
    </r>
    <r>
      <rPr>
        <b/>
        <sz val="11"/>
        <rFont val="Times New Roman"/>
        <family val="1"/>
      </rPr>
      <t xml:space="preserve"> </t>
    </r>
    <r>
      <rPr>
        <b/>
        <sz val="11"/>
        <rFont val="宋体"/>
        <family val="0"/>
      </rPr>
      <t>出</t>
    </r>
    <r>
      <rPr>
        <b/>
        <sz val="11"/>
        <rFont val="Times New Roman"/>
        <family val="1"/>
      </rPr>
      <t xml:space="preserve"> </t>
    </r>
    <r>
      <rPr>
        <b/>
        <sz val="11"/>
        <rFont val="宋体"/>
        <family val="0"/>
      </rPr>
      <t>总</t>
    </r>
    <r>
      <rPr>
        <b/>
        <sz val="11"/>
        <rFont val="Times New Roman"/>
        <family val="1"/>
      </rPr>
      <t xml:space="preserve"> </t>
    </r>
    <r>
      <rPr>
        <b/>
        <sz val="11"/>
        <rFont val="宋体"/>
        <family val="0"/>
      </rPr>
      <t>计</t>
    </r>
  </si>
  <si>
    <t>表24</t>
  </si>
  <si>
    <t>2020年市级国有资本经营收入决算表</t>
  </si>
  <si>
    <t>国有资本经营收入</t>
  </si>
  <si>
    <t xml:space="preserve">  国有资本经营收入</t>
  </si>
  <si>
    <t xml:space="preserve">      投资服务企业利润收入</t>
  </si>
  <si>
    <t xml:space="preserve">      转制科研院所利润收入</t>
  </si>
  <si>
    <t>表25</t>
  </si>
  <si>
    <t>2020年市级国有资本经营支出决算表</t>
  </si>
  <si>
    <t>国有资本经营</t>
  </si>
  <si>
    <t>国有资本经营预算支出</t>
  </si>
  <si>
    <t xml:space="preserve">  解决历史遗留问题及改革成本支出</t>
  </si>
  <si>
    <t xml:space="preserve">    其他解决历史遗留问题及改革成本支出</t>
  </si>
  <si>
    <t>表26</t>
  </si>
  <si>
    <t>2020年市对下转移支付决算表（分地区）</t>
  </si>
  <si>
    <t>区县市</t>
  </si>
  <si>
    <t>合  计</t>
  </si>
  <si>
    <t>澧  县</t>
  </si>
  <si>
    <t>石门县</t>
  </si>
  <si>
    <t xml:space="preserve">西  湖 </t>
  </si>
  <si>
    <t xml:space="preserve">西洞庭 </t>
  </si>
  <si>
    <t>表27</t>
  </si>
  <si>
    <t>2020年全市社会保险基金决算收支总表</t>
  </si>
  <si>
    <t>项    目</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</si>
  <si>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</si>
  <si>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</si>
  <si>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</si>
  <si>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</si>
  <si>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</si>
  <si>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</si>
  <si>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</si>
  <si>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</si>
  <si>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</si>
  <si>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</si>
  <si>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</si>
  <si>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</si>
  <si>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</si>
  <si>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</si>
  <si>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</si>
  <si>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</si>
  <si>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</si>
  <si>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</si>
  <si>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</si>
  <si>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</si>
  <si>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</si>
  <si>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表28</t>
  </si>
  <si>
    <r>
      <rPr>
        <sz val="22"/>
        <color indexed="8"/>
        <rFont val="方正小标宋简体"/>
        <family val="0"/>
      </rPr>
      <t>2020</t>
    </r>
    <r>
      <rPr>
        <sz val="22"/>
        <color indexed="8"/>
        <rFont val="方正小标宋简体"/>
        <family val="0"/>
      </rPr>
      <t>年市级社会保险基金预算收支决算表</t>
    </r>
  </si>
  <si>
    <r>
      <rPr>
        <sz val="11"/>
        <color indexed="8"/>
        <rFont val="Times New Roman"/>
        <family val="1"/>
      </rPr>
      <t>项</t>
    </r>
    <r>
      <rPr>
        <sz val="11"/>
        <color indexed="8"/>
        <rFont val="Times New Roman"/>
        <family val="1"/>
      </rPr>
      <t xml:space="preserve">    </t>
    </r>
    <r>
      <rPr>
        <sz val="11"/>
        <color indexed="8"/>
        <rFont val="宋体"/>
        <family val="0"/>
      </rPr>
      <t>目</t>
    </r>
  </si>
  <si>
    <r>
      <rPr>
        <sz val="11"/>
        <color indexed="8"/>
        <rFont val="Times New Roman"/>
        <family val="1"/>
      </rPr>
      <t>城镇职</t>
    </r>
    <r>
      <rPr>
        <sz val="11"/>
        <color indexed="8"/>
        <rFont val="Times New Roman"/>
        <family val="1"/>
      </rPr>
      <t xml:space="preserve">
</t>
    </r>
    <r>
      <rPr>
        <sz val="11"/>
        <color indexed="8"/>
        <rFont val="宋体"/>
        <family val="0"/>
      </rPr>
      <t>工基本</t>
    </r>
    <r>
      <rPr>
        <sz val="11"/>
        <color indexed="8"/>
        <rFont val="Times New Roman"/>
        <family val="1"/>
      </rPr>
      <t xml:space="preserve">
</t>
    </r>
    <r>
      <rPr>
        <sz val="11"/>
        <color indexed="8"/>
        <rFont val="宋体"/>
        <family val="0"/>
      </rPr>
      <t>医疗保</t>
    </r>
    <r>
      <rPr>
        <sz val="11"/>
        <color indexed="8"/>
        <rFont val="Times New Roman"/>
        <family val="1"/>
      </rPr>
      <t xml:space="preserve">
</t>
    </r>
    <r>
      <rPr>
        <sz val="11"/>
        <color indexed="8"/>
        <rFont val="宋体"/>
        <family val="0"/>
      </rPr>
      <t>险基金</t>
    </r>
  </si>
  <si>
    <r>
      <rPr>
        <sz val="11"/>
        <color indexed="8"/>
        <rFont val="Times New Roman"/>
        <family val="1"/>
      </rPr>
      <t>工伤保</t>
    </r>
    <r>
      <rPr>
        <sz val="11"/>
        <color indexed="8"/>
        <rFont val="Times New Roman"/>
        <family val="1"/>
      </rPr>
      <t xml:space="preserve">
</t>
    </r>
    <r>
      <rPr>
        <sz val="11"/>
        <color indexed="8"/>
        <rFont val="宋体"/>
        <family val="0"/>
      </rPr>
      <t>险基金</t>
    </r>
  </si>
  <si>
    <r>
      <rPr>
        <sz val="11"/>
        <color indexed="8"/>
        <rFont val="Times New Roman"/>
        <family val="1"/>
      </rPr>
      <t>失业保</t>
    </r>
    <r>
      <rPr>
        <sz val="11"/>
        <color indexed="8"/>
        <rFont val="Times New Roman"/>
        <family val="1"/>
      </rPr>
      <t xml:space="preserve">
</t>
    </r>
    <r>
      <rPr>
        <sz val="11"/>
        <color indexed="8"/>
        <rFont val="宋体"/>
        <family val="0"/>
      </rPr>
      <t>险基金</t>
    </r>
  </si>
  <si>
    <t>一、本年收入</t>
  </si>
  <si>
    <r>
      <rPr>
        <sz val="11"/>
        <color indexed="8"/>
        <rFont val="Times New Roman"/>
        <family val="1"/>
      </rPr>
      <t xml:space="preserve">    </t>
    </r>
    <r>
      <rPr>
        <sz val="11"/>
        <color indexed="8"/>
        <rFont val="宋体"/>
        <family val="0"/>
      </rPr>
      <t>其中：保险费收入</t>
    </r>
  </si>
  <si>
    <r>
      <rPr>
        <sz val="11"/>
        <color indexed="8"/>
        <rFont val="Times New Roman"/>
        <family val="1"/>
      </rPr>
      <t xml:space="preserve">          </t>
    </r>
    <r>
      <rPr>
        <sz val="11"/>
        <color indexed="8"/>
        <rFont val="宋体"/>
        <family val="0"/>
      </rPr>
      <t>利息收入</t>
    </r>
  </si>
  <si>
    <r>
      <rPr>
        <sz val="11"/>
        <color indexed="8"/>
        <rFont val="Times New Roman"/>
        <family val="1"/>
      </rPr>
      <t xml:space="preserve">          </t>
    </r>
    <r>
      <rPr>
        <sz val="11"/>
        <color indexed="8"/>
        <rFont val="宋体"/>
        <family val="0"/>
      </rPr>
      <t>财政补贴收入</t>
    </r>
  </si>
  <si>
    <r>
      <rPr>
        <sz val="11"/>
        <color indexed="8"/>
        <rFont val="Times New Roman"/>
        <family val="1"/>
      </rPr>
      <t xml:space="preserve">          </t>
    </r>
    <r>
      <rPr>
        <sz val="11"/>
        <color indexed="8"/>
        <rFont val="宋体"/>
        <family val="0"/>
      </rPr>
      <t>其他收入</t>
    </r>
  </si>
  <si>
    <r>
      <rPr>
        <sz val="11"/>
        <color indexed="8"/>
        <rFont val="Times New Roman"/>
        <family val="1"/>
      </rPr>
      <t xml:space="preserve">          </t>
    </r>
    <r>
      <rPr>
        <sz val="11"/>
        <color indexed="8"/>
        <rFont val="宋体"/>
        <family val="0"/>
      </rPr>
      <t>转移收入</t>
    </r>
  </si>
  <si>
    <r>
      <rPr>
        <sz val="11"/>
        <color indexed="8"/>
        <rFont val="Times New Roman"/>
        <family val="1"/>
      </rPr>
      <t xml:space="preserve">          </t>
    </r>
    <r>
      <rPr>
        <sz val="11"/>
        <color indexed="8"/>
        <rFont val="宋体"/>
        <family val="0"/>
      </rPr>
      <t>上级补助和下级上解收入</t>
    </r>
  </si>
  <si>
    <t>二、本年支出</t>
  </si>
  <si>
    <r>
      <rPr>
        <sz val="11"/>
        <color indexed="8"/>
        <rFont val="Times New Roman"/>
        <family val="1"/>
      </rPr>
      <t xml:space="preserve">    </t>
    </r>
    <r>
      <rPr>
        <sz val="11"/>
        <color indexed="8"/>
        <rFont val="宋体"/>
        <family val="0"/>
      </rPr>
      <t>其中：社会保险待遇支出</t>
    </r>
  </si>
  <si>
    <r>
      <rPr>
        <sz val="11"/>
        <color indexed="8"/>
        <rFont val="Times New Roman"/>
        <family val="1"/>
      </rPr>
      <t xml:space="preserve">          </t>
    </r>
    <r>
      <rPr>
        <sz val="11"/>
        <color indexed="8"/>
        <rFont val="宋体"/>
        <family val="0"/>
      </rPr>
      <t>其他支出</t>
    </r>
  </si>
  <si>
    <r>
      <rPr>
        <sz val="11"/>
        <color indexed="8"/>
        <rFont val="Times New Roman"/>
        <family val="1"/>
      </rPr>
      <t xml:space="preserve">          </t>
    </r>
    <r>
      <rPr>
        <sz val="11"/>
        <color indexed="8"/>
        <rFont val="宋体"/>
        <family val="0"/>
      </rPr>
      <t>转移支出</t>
    </r>
  </si>
  <si>
    <r>
      <rPr>
        <sz val="11"/>
        <color indexed="8"/>
        <rFont val="Times New Roman"/>
        <family val="1"/>
      </rPr>
      <t xml:space="preserve">          </t>
    </r>
    <r>
      <rPr>
        <sz val="11"/>
        <color indexed="8"/>
        <rFont val="宋体"/>
        <family val="0"/>
      </rPr>
      <t>补助下级和上解上级收入</t>
    </r>
  </si>
  <si>
    <t>五、年末滚存结余</t>
  </si>
  <si>
    <r>
      <rPr>
        <sz val="11"/>
        <color indexed="8"/>
        <rFont val="Times New Roman"/>
        <family val="1"/>
      </rPr>
      <t>注：工伤保险已实行市级统筹，县级结余资金并表导致上年结余调增</t>
    </r>
    <r>
      <rPr>
        <sz val="11"/>
        <color indexed="8"/>
        <rFont val="Times New Roman"/>
        <family val="1"/>
      </rPr>
      <t>3.13</t>
    </r>
    <r>
      <rPr>
        <sz val="11"/>
        <color indexed="8"/>
        <rFont val="宋体"/>
        <family val="0"/>
      </rPr>
      <t>亿元。</t>
    </r>
  </si>
  <si>
    <t>表29</t>
  </si>
  <si>
    <t>2020年市级社会保险基金收入决算表</t>
  </si>
  <si>
    <t>社会保险基金</t>
  </si>
  <si>
    <t>社会保险基金收入</t>
  </si>
  <si>
    <t xml:space="preserve">  失业保险基金收入</t>
  </si>
  <si>
    <t xml:space="preserve">    失业保险费收入</t>
  </si>
  <si>
    <t xml:space="preserve">    失业保险基金利息收入</t>
  </si>
  <si>
    <t xml:space="preserve">    其他失业保险基金收入</t>
  </si>
  <si>
    <t xml:space="preserve">  职工基本医疗保险基金收入</t>
  </si>
  <si>
    <t xml:space="preserve">    职工基本医疗保险费收入</t>
  </si>
  <si>
    <t xml:space="preserve">    职工基本医疗保险基金利息收入</t>
  </si>
  <si>
    <t xml:space="preserve">    其他职工基本医疗保险基金收入</t>
  </si>
  <si>
    <t xml:space="preserve">  工伤保险基金收入</t>
  </si>
  <si>
    <t xml:space="preserve">    工伤保险费收入</t>
  </si>
  <si>
    <t xml:space="preserve">    工伤保险基金财政补贴收入</t>
  </si>
  <si>
    <t xml:space="preserve">    工伤保险基金利息收入</t>
  </si>
  <si>
    <t xml:space="preserve">    其他工伤保险基金收入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</si>
  <si>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</si>
  <si>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</si>
  <si>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</si>
  <si>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</si>
  <si>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其他机关事业单位基本养老保险基金收入</t>
  </si>
  <si>
    <t>表30</t>
  </si>
  <si>
    <t>2020年市级社会保险基金支出决算表</t>
  </si>
  <si>
    <t>社会保险基金支出</t>
  </si>
  <si>
    <t xml:space="preserve">  失业保险基金支出</t>
  </si>
  <si>
    <t xml:space="preserve">    失业保险金</t>
  </si>
  <si>
    <t xml:space="preserve">    医疗保险费</t>
  </si>
  <si>
    <t xml:space="preserve">    丧葬抚恤补助</t>
  </si>
  <si>
    <t xml:space="preserve">    职业培训和职业介绍补贴</t>
  </si>
  <si>
    <t xml:space="preserve">    其他失业保险基金支出</t>
  </si>
  <si>
    <t xml:space="preserve">  基本医疗保险基金支出</t>
  </si>
  <si>
    <t xml:space="preserve">    基本医疗保险统筹基金</t>
  </si>
  <si>
    <t xml:space="preserve">    医疗保险个人账户基金</t>
  </si>
  <si>
    <t xml:space="preserve">    其他基本医疗保险基金支出</t>
  </si>
  <si>
    <t xml:space="preserve">  工伤保险基金支出</t>
  </si>
  <si>
    <t xml:space="preserve">    工伤保险待遇</t>
  </si>
  <si>
    <t xml:space="preserve">    其他工伤保险基金支出</t>
  </si>
  <si>
    <t xml:space="preserve">  机关事业单位基本养老保险基金支出</t>
  </si>
  <si>
    <t xml:space="preserve">    基本养老金支出</t>
  </si>
  <si>
    <t xml:space="preserve">    其他机关事业单位基本养老保险基金支出</t>
  </si>
  <si>
    <t>表31</t>
  </si>
  <si>
    <t>2020年决算报告附录中关于地方债务
的情况说明</t>
  </si>
  <si>
    <t xml:space="preserve">    根据新预算法、《国务院关于加强地方政府性债务管理的意见》（国发〔2014〕43号）有关规定，从2015年起，中央对地方政府债务实行限额管理，年度地方政府债务限额等于上年限额加上当年中央下达新增限额（或减去当年调减债务限额）。地方政府在中央下达限额内提出本地区政府债务限额，报同级人大常委会批准，并在批准的限额内举借和偿还政府债务。
    经省政府核定，截至2014年末，我市市本级政府债务（政府负有偿还责任的债务）余额252.14亿元。2020年省政府核定我市市本级地方政府债务限额为345.54亿元，即截至2015年末存量政府债务限额230.41亿元，加上2016年至2020年省政府下达新增限额115.13亿元。截至2020年末，我市市本级政府债务余额345.52亿元。 
   2020年我市市级政府由省政府代为发行新增债券37.55亿元，其中：一般债券5.63亿元，专项债券31.92亿元。在发行的专项债券31.92亿元中，交通基础设施类项目10.54亿元，社会事业类项目10.69亿元，水务建设类项目3.94亿元，园区建设类项目6.75亿元。发行的政府债券全部为10、15、20、30年期，平均利率为 3.59%，缓解了有收益的公益性项目建设投资资金需要，减轻了利息负担。</t>
  </si>
  <si>
    <t>表32</t>
  </si>
  <si>
    <t>2020年政府一般债务限额和余额情况表</t>
  </si>
  <si>
    <t>限额</t>
  </si>
  <si>
    <t>余额</t>
  </si>
  <si>
    <t>常德市本级</t>
  </si>
  <si>
    <t>表33</t>
  </si>
  <si>
    <t>2020年政府专项债务限额和余额情况表</t>
  </si>
  <si>
    <t>表34</t>
  </si>
  <si>
    <t>2020年市本级地方政府一般债务和专项债务限额和余额
情况表</t>
  </si>
  <si>
    <t>项           目</t>
  </si>
  <si>
    <t>一般债务</t>
  </si>
  <si>
    <t>专项债务</t>
  </si>
  <si>
    <t>一、地方政府债务限额</t>
  </si>
  <si>
    <t>二、地方政府债务余额</t>
  </si>
  <si>
    <t>三、地方政府债券发行额</t>
  </si>
  <si>
    <t>四、地方政府债券还本额</t>
  </si>
  <si>
    <t>五、地方政府债券付息额</t>
  </si>
  <si>
    <t>表35</t>
  </si>
  <si>
    <t>2020年地方政府债券使用情况表</t>
  </si>
  <si>
    <t>项目名称</t>
  </si>
  <si>
    <t>项目编号</t>
  </si>
  <si>
    <t>项目领域</t>
  </si>
  <si>
    <t>项目主管部门</t>
  </si>
  <si>
    <t>项目实施单位</t>
  </si>
  <si>
    <t>债券性质</t>
  </si>
  <si>
    <t>债券规模</t>
  </si>
  <si>
    <t>发行时间
（年/月）</t>
  </si>
  <si>
    <t>津市高新区配套公共基础设施项目</t>
  </si>
  <si>
    <t>P19430781-0005</t>
  </si>
  <si>
    <t>租赁业</t>
  </si>
  <si>
    <t>财政</t>
  </si>
  <si>
    <t>津市市工业集中区</t>
  </si>
  <si>
    <t>其他自平衡专项债券</t>
  </si>
  <si>
    <t>2020-03</t>
  </si>
  <si>
    <t>2020-01</t>
  </si>
  <si>
    <t>乡村振兴战略</t>
  </si>
  <si>
    <t>P20430703-0013</t>
  </si>
  <si>
    <t>其他农村建设</t>
  </si>
  <si>
    <t>农业</t>
  </si>
  <si>
    <t>常德市鼎城区农业局机关</t>
  </si>
  <si>
    <t>一般债券</t>
  </si>
  <si>
    <t>2020-08</t>
  </si>
  <si>
    <t>常德市武陵区老旧小区改造配套基础设施建设项目</t>
  </si>
  <si>
    <t>P20430702-0056</t>
  </si>
  <si>
    <t>城镇老旧小区改造</t>
  </si>
  <si>
    <t>建设</t>
  </si>
  <si>
    <t>常德市武陵区住房和城乡建设局</t>
  </si>
  <si>
    <t>2020-10</t>
  </si>
  <si>
    <t>常德市鼎城区污水处理设施及管网建设项目</t>
  </si>
  <si>
    <t>P19430703-0032</t>
  </si>
  <si>
    <t>污染防治</t>
  </si>
  <si>
    <t>常德市鼎城区住房和城乡建设局</t>
  </si>
  <si>
    <t>2020-05</t>
  </si>
  <si>
    <t>省道安乡新口（三岔河）至黄山头公路工程</t>
  </si>
  <si>
    <t>P17430721-0010</t>
  </si>
  <si>
    <t>二级公路</t>
  </si>
  <si>
    <t>交通</t>
  </si>
  <si>
    <t>安乡县交通局</t>
  </si>
  <si>
    <t>北延伸线</t>
  </si>
  <si>
    <t>P16430721-0002</t>
  </si>
  <si>
    <t>其他公路</t>
  </si>
  <si>
    <t>津市港散货物流集散中心工程</t>
  </si>
  <si>
    <t>P20430781-0004</t>
  </si>
  <si>
    <t>港口</t>
  </si>
  <si>
    <t>交通局</t>
  </si>
  <si>
    <t>桃源县人民医院改扩建项目</t>
  </si>
  <si>
    <t>P19430725-0002</t>
  </si>
  <si>
    <t>公立医院</t>
  </si>
  <si>
    <t>卫生</t>
  </si>
  <si>
    <t>卫生局机关</t>
  </si>
  <si>
    <t>2020-02</t>
  </si>
  <si>
    <t>汉寿县人民医院异址新建项目</t>
  </si>
  <si>
    <t>P13430722-0001</t>
  </si>
  <si>
    <t>汉寿县人民医院</t>
  </si>
  <si>
    <t>石门县计划生育和妇幼保健院整体搬迁工程</t>
  </si>
  <si>
    <t>P17430726-0018</t>
  </si>
  <si>
    <t>公共卫生设施</t>
  </si>
  <si>
    <t>石门县计划生育和妇幼保健院</t>
  </si>
  <si>
    <t>汉寿县高新区‘三纵三横‘中心路网提质改造项目</t>
  </si>
  <si>
    <t>P17430722-0009</t>
  </si>
  <si>
    <t>道路</t>
  </si>
  <si>
    <t>人民政府</t>
  </si>
  <si>
    <t>汉寿县高新投资开发有限公司</t>
  </si>
  <si>
    <t>高新区中小企业园区标准厂房建设项目</t>
  </si>
  <si>
    <t>P15430722-0009</t>
  </si>
  <si>
    <t>产城融合项目</t>
  </si>
  <si>
    <t>临澧县经济开发区标准化厂房及配套设施建设项目</t>
  </si>
  <si>
    <t>P18430724-0032</t>
  </si>
  <si>
    <t>产业园区基础设施</t>
  </si>
  <si>
    <t>开发区</t>
  </si>
  <si>
    <t>湖南常临实业发展有限公司</t>
  </si>
  <si>
    <t>常德市桃源县省级高新区生物医药科技产业园基础设施项目</t>
  </si>
  <si>
    <t>P20430725-0001</t>
  </si>
  <si>
    <t>其他市政建设</t>
  </si>
  <si>
    <t>其他部门</t>
  </si>
  <si>
    <t>桃源县工业园管理委员会</t>
  </si>
  <si>
    <t>2020-09</t>
  </si>
  <si>
    <t>美丽乡村建设项目</t>
  </si>
  <si>
    <t>P20430781-0022</t>
  </si>
  <si>
    <t>农村人居环境整治</t>
  </si>
  <si>
    <t>津市市农业农村局</t>
  </si>
  <si>
    <t>贫困县农村道路及桥梁建设</t>
  </si>
  <si>
    <t>P20430726-0003</t>
  </si>
  <si>
    <t>农村公路</t>
  </si>
  <si>
    <t>扶贫办</t>
  </si>
  <si>
    <t>贫困县农村道路窄改宽</t>
  </si>
  <si>
    <t>P19430726-0020</t>
  </si>
  <si>
    <t>武陵区体育健康惠民提升工程建设项目</t>
  </si>
  <si>
    <t>P20430702-0047</t>
  </si>
  <si>
    <t>体育</t>
  </si>
  <si>
    <t>常德市沅北水厂迁建工程</t>
  </si>
  <si>
    <t>P20430700-0008</t>
  </si>
  <si>
    <t>供水</t>
  </si>
  <si>
    <t>常德市住房和城乡建设局</t>
  </si>
  <si>
    <t>临澧县乡镇污水处理设施建设项目</t>
  </si>
  <si>
    <t>P19430724-0009</t>
  </si>
  <si>
    <t>农村污水治理</t>
  </si>
  <si>
    <t>建设局机关</t>
  </si>
  <si>
    <t>花岩溪危桥改造</t>
  </si>
  <si>
    <t>P19430703-0054</t>
  </si>
  <si>
    <t>常德市鼎城区交通局</t>
  </si>
  <si>
    <t>鼎城区公路安全隐患整改工程</t>
  </si>
  <si>
    <t>P19430703-0049</t>
  </si>
  <si>
    <t>常德市鼎城区公路管理局</t>
  </si>
  <si>
    <t>安乡县大石公里（大鲸港至石龟山）路域环境整治</t>
  </si>
  <si>
    <t>P19430721-0031</t>
  </si>
  <si>
    <t>其他</t>
  </si>
  <si>
    <t>安乡县公路建设养护中心</t>
  </si>
  <si>
    <t>G353线安乡县城至安障公路改扩建工程</t>
  </si>
  <si>
    <t>P15430721-0004</t>
  </si>
  <si>
    <t>常德市武陵区第六小学</t>
  </si>
  <si>
    <t>P20430702-0031</t>
  </si>
  <si>
    <t>义务教育</t>
  </si>
  <si>
    <t>教育</t>
  </si>
  <si>
    <t>武陵区学校指挥部</t>
  </si>
  <si>
    <t>农村学校三年建设行动</t>
  </si>
  <si>
    <t>P19430723-0045</t>
  </si>
  <si>
    <t>澧县教育局机关</t>
  </si>
  <si>
    <t>常德市老年养护中心建设项目</t>
  </si>
  <si>
    <t>P16430700-0014</t>
  </si>
  <si>
    <t>常德市康复医院</t>
  </si>
  <si>
    <t>常德市桃花源旅游区5A创建基础设施提升建设项目</t>
  </si>
  <si>
    <t>P20430700-0075</t>
  </si>
  <si>
    <t>其他文化</t>
  </si>
  <si>
    <t>常德市桃花源旅游管理区</t>
  </si>
  <si>
    <t>常德市澧县大地岭陵园建设项目</t>
  </si>
  <si>
    <t>P19430723-0075</t>
  </si>
  <si>
    <t>其他社会保障</t>
  </si>
  <si>
    <t>澧县民政局</t>
  </si>
  <si>
    <t>西湖管理区城乡一体化供水巩固提升工程项目</t>
  </si>
  <si>
    <t>P20430700-0074</t>
  </si>
  <si>
    <t>饮水工程</t>
  </si>
  <si>
    <t>西湖管理区水利局</t>
  </si>
  <si>
    <t>常德市安乡县工业集中区创新创业孵化园项目</t>
  </si>
  <si>
    <t>P20430721-0003</t>
  </si>
  <si>
    <t>安乡县工业集中区管理委员会</t>
  </si>
  <si>
    <t>安乡县殡仪馆整体搬迁工程</t>
  </si>
  <si>
    <t>P18430721-0011</t>
  </si>
  <si>
    <t>发展改革委员会</t>
  </si>
  <si>
    <t>安乡县发改局</t>
  </si>
  <si>
    <t>2020年黄山头农村人居环境整治项目</t>
  </si>
  <si>
    <t>P20430721-0009</t>
  </si>
  <si>
    <t>农村环境治理</t>
  </si>
  <si>
    <t>安乡县农业局</t>
  </si>
  <si>
    <t>常德市城乡供水一体化管网建设项目</t>
  </si>
  <si>
    <t>P16430700-0015</t>
  </si>
  <si>
    <t>农村饮水安全</t>
  </si>
  <si>
    <t>澧县2020年S514公路大修工程</t>
  </si>
  <si>
    <t>P20430723-0023</t>
  </si>
  <si>
    <t>澧县公路建设养护中心</t>
  </si>
  <si>
    <t>澧县G353线K1291+380~998公路大修工程</t>
  </si>
  <si>
    <t>P20430723-0024</t>
  </si>
  <si>
    <t>澧县东部新区污水处理厂及配套管网建设项目</t>
  </si>
  <si>
    <t>P20430723-0003</t>
  </si>
  <si>
    <t>污水处理（城镇）</t>
  </si>
  <si>
    <t>澧县住房和城乡建设局</t>
  </si>
  <si>
    <t>安乡县2019年自然村通组公路建设</t>
  </si>
  <si>
    <t>P20430721-0007</t>
  </si>
  <si>
    <t>澧州实验学校建设</t>
  </si>
  <si>
    <t>P20430723-0020</t>
  </si>
  <si>
    <t>临澧县丁玲小学建设项目</t>
  </si>
  <si>
    <t>P20430724-0004</t>
  </si>
  <si>
    <t>临澧县丁玲学校</t>
  </si>
  <si>
    <t>常德市一中医院异地新建一期工程</t>
  </si>
  <si>
    <t>P19430700-0028</t>
  </si>
  <si>
    <t>常德市第一中医院</t>
  </si>
  <si>
    <t>汉寿县职业中等专业学校职业教育产教融合工程</t>
  </si>
  <si>
    <t>P16430722-0024</t>
  </si>
  <si>
    <t>职业教育</t>
  </si>
  <si>
    <t>青阳北路</t>
  </si>
  <si>
    <t>P17430722-0015</t>
  </si>
  <si>
    <t>汉寿县金诚城市建设投资经营有限公司</t>
  </si>
  <si>
    <t>S224鼎城区东北湾至崇河公路（西洞庭段）</t>
  </si>
  <si>
    <t>P16430700-0009</t>
  </si>
  <si>
    <t>免费一级公路</t>
  </si>
  <si>
    <t>常德市西洞庭管理区交通运输局</t>
  </si>
  <si>
    <t>汉寿县太子庙集镇雨污改造工程</t>
  </si>
  <si>
    <t>P18430722-0031</t>
  </si>
  <si>
    <t>常德高新区标准化厂房（三期）建设工程</t>
  </si>
  <si>
    <t>P18430703-0063</t>
  </si>
  <si>
    <t>常德高新技术产业开发区</t>
  </si>
  <si>
    <t>桃源高新区高湾码头及配套设施建设项目</t>
  </si>
  <si>
    <t>P19430725-0005</t>
  </si>
  <si>
    <t>水运基础设施</t>
  </si>
  <si>
    <t>常德市桃源县省级高新区智能装备制造产业园配套设施建设</t>
  </si>
  <si>
    <t>P18430725-0017</t>
  </si>
  <si>
    <t>安乡县同兴水厂集中供水工程</t>
  </si>
  <si>
    <t>P16430721-0003</t>
  </si>
  <si>
    <t>常德市澧县天供山森林公园旅游基础设施建设项目</t>
  </si>
  <si>
    <t>P19430723-0070</t>
  </si>
  <si>
    <t>林业建设</t>
  </si>
  <si>
    <t>林业</t>
  </si>
  <si>
    <t>澧县天供山林场</t>
  </si>
  <si>
    <t>常德市江北城区污水处理提质增效工程</t>
  </si>
  <si>
    <t>P20430700-0007</t>
  </si>
  <si>
    <t>澧县2020年干线公路破碎板处治工程</t>
  </si>
  <si>
    <t>P20430723-0022</t>
  </si>
  <si>
    <t>津市市城镇污水处理设施及水环境综合整治提升工程一城北城乡结合部污水处理站及配套管网建设工程</t>
  </si>
  <si>
    <t>P19430781-0015</t>
  </si>
  <si>
    <t>建设局</t>
  </si>
  <si>
    <t>澧水流域冷链物流中心建设项目</t>
  </si>
  <si>
    <t>城乡冷链物流设施建设</t>
  </si>
  <si>
    <t>工商行政管理</t>
  </si>
  <si>
    <t>津市市商务局</t>
  </si>
  <si>
    <t>交通建设</t>
  </si>
  <si>
    <t>P20430723-0019</t>
  </si>
  <si>
    <t>澧县交通运输局</t>
  </si>
  <si>
    <t>S233合口大桥至石门高桥公路工程</t>
  </si>
  <si>
    <t>P18430724-0034</t>
  </si>
  <si>
    <t>交通局机关</t>
  </si>
  <si>
    <t>自然村通水泥路</t>
  </si>
  <si>
    <t>P18430726-0032</t>
  </si>
  <si>
    <t>石门县交通运输局</t>
  </si>
  <si>
    <t>P20430724-0003</t>
  </si>
  <si>
    <t>常德市津市市人民医院改扩建项目</t>
  </si>
  <si>
    <t>P16430781-0002</t>
  </si>
  <si>
    <t>津市市卫生局机关</t>
  </si>
  <si>
    <t>西湖管理区污水管网工程</t>
  </si>
  <si>
    <t>P20430700-0079</t>
  </si>
  <si>
    <t>常德市西湖管理区住建局</t>
  </si>
  <si>
    <t>荆楚路</t>
  </si>
  <si>
    <t>P16430722-0022</t>
  </si>
  <si>
    <t>石门县经开区配套公共基础设施项目</t>
  </si>
  <si>
    <t>P17430726-0012</t>
  </si>
  <si>
    <t>石门开发区管委会</t>
  </si>
  <si>
    <t>常德国家级经济技术开发区新能源材料产业园建设项目</t>
  </si>
  <si>
    <t>P20430700-0071</t>
  </si>
  <si>
    <t>常德经开区建设管理局</t>
  </si>
  <si>
    <t>湖南航天磁电石门产业园项目</t>
  </si>
  <si>
    <t>P19430726-0028</t>
  </si>
  <si>
    <t>常德市高铁站及配套工程</t>
  </si>
  <si>
    <t>P19430700-0052</t>
  </si>
  <si>
    <t>火车站</t>
  </si>
  <si>
    <t>常德市发展改革委员会</t>
  </si>
  <si>
    <t>石门县白云山公墓</t>
  </si>
  <si>
    <t>P19430726-0027</t>
  </si>
  <si>
    <t>社会福利机构</t>
  </si>
  <si>
    <t>民政</t>
  </si>
  <si>
    <t>石门县民政局</t>
  </si>
  <si>
    <t>常德市鼎城德善陵园殡仪馆建设项目</t>
  </si>
  <si>
    <t>P18430703-0060</t>
  </si>
  <si>
    <t>常德市鼎城区民政局</t>
  </si>
  <si>
    <t>P20430703-0012</t>
  </si>
  <si>
    <t>2020年安康示范片项目</t>
  </si>
  <si>
    <t>P20430721-0008</t>
  </si>
  <si>
    <t>现代农业示范项目</t>
  </si>
  <si>
    <t>农村安全饮水工程</t>
  </si>
  <si>
    <t>P19430703-0037</t>
  </si>
  <si>
    <t>水利建设</t>
  </si>
  <si>
    <t>水利</t>
  </si>
  <si>
    <t>常德市鼎城区水利局机关</t>
  </si>
  <si>
    <t>石门县澧水以北棚改区改造（三期）</t>
  </si>
  <si>
    <t>P18430726-0035</t>
  </si>
  <si>
    <t>棚户区改造</t>
  </si>
  <si>
    <t>石门县住房和城乡建设局</t>
  </si>
  <si>
    <t>棚改专项债券</t>
  </si>
  <si>
    <t>津市城市生活污水处理厂二期工程</t>
  </si>
  <si>
    <t>P17430781-0009</t>
  </si>
  <si>
    <t>常德市安乡县5个建制镇污水处理厂及配套管网建设项目</t>
  </si>
  <si>
    <t>P19430721-0029</t>
  </si>
  <si>
    <t>安乡县建设局</t>
  </si>
  <si>
    <t>邵家垱片区排水综合治理工程</t>
  </si>
  <si>
    <t>P19430700-0079</t>
  </si>
  <si>
    <t>常德市鼎城区乡镇污水管网建设项目</t>
  </si>
  <si>
    <t>P20430703-0011</t>
  </si>
  <si>
    <t>周西公路建设</t>
  </si>
  <si>
    <t>P11430703-0002</t>
  </si>
  <si>
    <t>桃龙大道建设</t>
  </si>
  <si>
    <t>P20430725-0012</t>
  </si>
  <si>
    <t>农村公路生命防护治理工程</t>
  </si>
  <si>
    <t>P20430726-0002</t>
  </si>
  <si>
    <t>s233津市澧水二桥工程</t>
  </si>
  <si>
    <t>P14430781-0003</t>
  </si>
  <si>
    <t>桥梁</t>
  </si>
  <si>
    <t xml:space="preserve">危桥改造 </t>
  </si>
  <si>
    <t>P18430722-0035</t>
  </si>
  <si>
    <t>汉寿县交通局</t>
  </si>
  <si>
    <t>自然村通水泥公路建设</t>
  </si>
  <si>
    <t>P20430725-0010</t>
  </si>
  <si>
    <t>P20430702-0025</t>
  </si>
  <si>
    <t>教育“三年”提标提质行动</t>
  </si>
  <si>
    <t>P20430726-0004</t>
  </si>
  <si>
    <t>教育局</t>
  </si>
  <si>
    <t>汉寿县中医医院医技大楼及医院升级改造建设项目</t>
  </si>
  <si>
    <t>P19430722-0012</t>
  </si>
  <si>
    <t>汉寿县中医院</t>
  </si>
  <si>
    <t>澧县第三人民医院整体迁建项目</t>
  </si>
  <si>
    <t>P17430723-0064</t>
  </si>
  <si>
    <t>澧县卫生健康局</t>
  </si>
  <si>
    <t>西湖管理区农产品冷藏物流基地建设项目</t>
  </si>
  <si>
    <t>P20430700-0076</t>
  </si>
  <si>
    <t>常德市西湖管理区管理委员会</t>
  </si>
  <si>
    <t>酉港河沿河公路建设</t>
  </si>
  <si>
    <t>P20430700-0011</t>
  </si>
  <si>
    <t>S224鼎城区东北湾至崇河公路</t>
  </si>
  <si>
    <t>P17430700-0011</t>
  </si>
  <si>
    <t>澧县2020年G207公路大修工程</t>
  </si>
  <si>
    <t>P20430723-0021</t>
  </si>
  <si>
    <t>江南污水处理厂扩容提质工程配套污水管网建设项目</t>
  </si>
  <si>
    <t>P20430703-0009</t>
  </si>
  <si>
    <t>丹洲乡污水处理设施建设项目</t>
  </si>
  <si>
    <t>P20430702-0032</t>
  </si>
  <si>
    <t>危桥改造</t>
  </si>
  <si>
    <t>P18430703-0048</t>
  </si>
  <si>
    <t>安全防护工程</t>
  </si>
  <si>
    <t>P18430722-0034</t>
  </si>
  <si>
    <t>通自然村公路建设</t>
  </si>
  <si>
    <t>P19430724-0008</t>
  </si>
  <si>
    <t>江南中学、江南小学提质改造</t>
  </si>
  <si>
    <t>P19430703-0052</t>
  </si>
  <si>
    <t>常德市鼎城区教育局机关</t>
  </si>
  <si>
    <t>常德市澧县城头山旅游基础设施建设项目</t>
  </si>
  <si>
    <t>P19430723-0073</t>
  </si>
  <si>
    <t>文化旅游</t>
  </si>
  <si>
    <t>澧县城头山管理处</t>
  </si>
  <si>
    <t>汉寿县乡镇污水管网工程项目</t>
  </si>
  <si>
    <t>P20430722-0010</t>
  </si>
  <si>
    <t>津市市大关山乡村振兴文化旅游开发项目</t>
  </si>
  <si>
    <t>P20430781-0024</t>
  </si>
  <si>
    <t>特色小镇建设</t>
  </si>
  <si>
    <t>脱贫攻坚等基础设施补短板</t>
  </si>
  <si>
    <t>P20430724-0002</t>
  </si>
  <si>
    <t>桃源县牛车河火车站站前广场用配套基础设施建设项目</t>
  </si>
  <si>
    <t>P17430725-0012</t>
  </si>
  <si>
    <t>桃源县住房和城乡建设局</t>
  </si>
  <si>
    <t>桃源县火车站站前广场及配套基础设施建设项目</t>
  </si>
  <si>
    <t>P17430725-0013</t>
  </si>
  <si>
    <t>沾天湖南环路（阳山大道-腰路铺安置小区）</t>
  </si>
  <si>
    <t>P20430700-0080</t>
  </si>
  <si>
    <t>常德市澧县万寿宫停车场及智能停车系统项目</t>
  </si>
  <si>
    <t>P19430723-0074</t>
  </si>
  <si>
    <t>停车场建设</t>
  </si>
  <si>
    <t>长港片区排水综合治理工程</t>
  </si>
  <si>
    <t>P19430700-0078</t>
  </si>
  <si>
    <t>澧县乡镇污水处理系统建设项目</t>
  </si>
  <si>
    <t>P19430723-0078</t>
  </si>
  <si>
    <t>乡镇污水管网建设项目</t>
  </si>
  <si>
    <t>P19430726-0035</t>
  </si>
  <si>
    <t>蔡家岗战备公路建设</t>
  </si>
  <si>
    <t>P19430703-0053</t>
  </si>
  <si>
    <t>S205线（K40+000-K46+752）破碎版处治工程</t>
  </si>
  <si>
    <t>P18430703-0065</t>
  </si>
  <si>
    <t>脱贫攻坚自然村通组公路</t>
  </si>
  <si>
    <t>P20430725-0011</t>
  </si>
  <si>
    <t>P18430722-0033</t>
  </si>
  <si>
    <t>渡改桥</t>
  </si>
  <si>
    <t>P18430722-0036</t>
  </si>
  <si>
    <t>2019年窄路加宽</t>
  </si>
  <si>
    <t>P18430722-0032</t>
  </si>
  <si>
    <t>澧县脱贫攻坚自然村通水泥路建设工程</t>
  </si>
  <si>
    <t>P18430723-0063</t>
  </si>
  <si>
    <t>津市市脱贫攻坚自然村通水泥路建设项目</t>
  </si>
  <si>
    <t>P17430781-0010</t>
  </si>
  <si>
    <t>石门县公办幼儿园建设项目</t>
  </si>
  <si>
    <t>P20430726-0001</t>
  </si>
  <si>
    <t>学龄前教育</t>
  </si>
  <si>
    <t>义务教育学校校舍安全保障资金</t>
  </si>
  <si>
    <t>P19430703-0050</t>
  </si>
  <si>
    <t>常德市第一人民医院急救中心妇儿中心综合大楼项目</t>
  </si>
  <si>
    <t>P19430700-0060</t>
  </si>
  <si>
    <t>常德市第一人民医院</t>
  </si>
  <si>
    <t>西洞庭管理区产业融合发展示范园基础设施建设项目</t>
  </si>
  <si>
    <t>P19430700-0056</t>
  </si>
  <si>
    <t>其他农林水利建设</t>
  </si>
  <si>
    <t>常德市西洞庭食品工业园投资开发有限公司</t>
  </si>
  <si>
    <t>汉寿县芙蓉学校建设项目</t>
  </si>
  <si>
    <t>P19430722-0002</t>
  </si>
  <si>
    <t>澧县殡仪馆迁建项目</t>
  </si>
  <si>
    <t>P14430723-0006</t>
  </si>
  <si>
    <t>西洞庭管理区污水处理厂扩建提标改造及城区雨污分流改造项目</t>
  </si>
  <si>
    <t>P19430700-0030</t>
  </si>
  <si>
    <t>脱贫攻坚基础设施补短板</t>
  </si>
  <si>
    <t>P20430781-0017</t>
  </si>
  <si>
    <t>津市市扶贫开发办公室</t>
  </si>
  <si>
    <t>湖南省常德国家级经济技术开发区原料药和制剂国际化产业园项目</t>
  </si>
  <si>
    <t>P20430700-0069</t>
  </si>
  <si>
    <t>常德国家级经济技术开发区医药物流产业园项目</t>
  </si>
  <si>
    <t>P19430700-0068</t>
  </si>
  <si>
    <t>安乡县医养中心</t>
  </si>
  <si>
    <t>P18430721-0010</t>
  </si>
  <si>
    <t>养老服务机构</t>
  </si>
  <si>
    <t>安乡县民政局</t>
  </si>
  <si>
    <t>桃源县易地扶贫搬迁安置项目</t>
  </si>
  <si>
    <t>P18430725-0018</t>
  </si>
  <si>
    <t>其他保障性住房</t>
  </si>
  <si>
    <t>桃源县财政局</t>
  </si>
  <si>
    <t>福地关山蔬果产业扶贫项目</t>
  </si>
  <si>
    <t>P20430781-0023</t>
  </si>
  <si>
    <t>临澧县城乡供水一体化项目</t>
  </si>
  <si>
    <t>P19430724-0018</t>
  </si>
  <si>
    <t>水利局</t>
  </si>
  <si>
    <t>常德市澧县2019-2020年老旧小区改造项目</t>
  </si>
  <si>
    <t>P20430723-0009</t>
  </si>
  <si>
    <t>澧县住房保障服务中心</t>
  </si>
  <si>
    <t>高铁站站房及站场建设项目</t>
  </si>
  <si>
    <t>P19430700-0021</t>
  </si>
  <si>
    <t>桃源县洞庭湖沅江干流桃源段综合治理与绿色发展项目</t>
  </si>
  <si>
    <t>P20430725-0009</t>
  </si>
  <si>
    <t>生态保护修复</t>
  </si>
  <si>
    <t>常德市高山街停车场</t>
  </si>
  <si>
    <t>P17430700-0039</t>
  </si>
  <si>
    <t>常德市城市管理和行政执法局</t>
  </si>
  <si>
    <t>P20430721-0006</t>
  </si>
  <si>
    <t>12个建制镇污水处理厂及配套管网工程</t>
  </si>
  <si>
    <t>P19430725-0004</t>
  </si>
  <si>
    <t>S513贺家山乐兴八队牌坊至加油站牌坊公路工程</t>
  </si>
  <si>
    <t>P17430700-0040</t>
  </si>
  <si>
    <t>常德市交通运输局</t>
  </si>
  <si>
    <t>2019年自然村通水泥路</t>
  </si>
  <si>
    <t>P18430703-0057</t>
  </si>
  <si>
    <t>义务教育学校建设</t>
  </si>
  <si>
    <t>P19430703-0051</t>
  </si>
  <si>
    <t>石门县龙王洞景区提质改造项目</t>
  </si>
  <si>
    <t>P19430726-0030</t>
  </si>
  <si>
    <t>旅游</t>
  </si>
  <si>
    <t>石门县全域旅游发展中心</t>
  </si>
  <si>
    <t>常德市汉寿县省级高新区医药产业园建设项目</t>
  </si>
  <si>
    <t>P19430722-0003</t>
  </si>
  <si>
    <t>汉寿县高新区工业园区S205排水改造工程</t>
  </si>
  <si>
    <t>P18430722-0030</t>
  </si>
  <si>
    <t>城乡垃圾收运体系建设</t>
  </si>
  <si>
    <t>P16430726-0012</t>
  </si>
  <si>
    <t>垃圾处理（城镇）</t>
  </si>
  <si>
    <t>城市管理执法局</t>
  </si>
  <si>
    <t>表36</t>
  </si>
  <si>
    <t xml:space="preserve"> AND T.AD_CODE_GK=4307 AND T.SET_YEAR_GK=2021</t>
  </si>
  <si>
    <t>上年债务限额及余额决算</t>
  </si>
  <si>
    <t>SET_YEAR_GK#2021</t>
  </si>
  <si>
    <t>SET_YEAR#2020</t>
  </si>
  <si>
    <t>AD_NAME#</t>
  </si>
  <si>
    <t>YBXE_Y1#</t>
  </si>
  <si>
    <t>ZXXE_Y1#</t>
  </si>
  <si>
    <t>YBYE_Y1#</t>
  </si>
  <si>
    <t>ZXYE_Y1#</t>
  </si>
  <si>
    <t>表37</t>
  </si>
  <si>
    <t>常德市2020年地方政府债务限额及余额决算情况表</t>
  </si>
  <si>
    <t>地   区</t>
  </si>
  <si>
    <t>2020年债务限额</t>
  </si>
  <si>
    <t>2020年债务余额（决算数）</t>
  </si>
  <si>
    <t>公  式</t>
  </si>
  <si>
    <t>A=B+C</t>
  </si>
  <si>
    <t>B</t>
  </si>
  <si>
    <t>C</t>
  </si>
  <si>
    <t>D=E+F</t>
  </si>
  <si>
    <t>E</t>
  </si>
  <si>
    <t>F</t>
  </si>
  <si>
    <t xml:space="preserve">  常德市</t>
  </si>
  <si>
    <t xml:space="preserve">    常德市本级</t>
  </si>
  <si>
    <t xml:space="preserve">    武陵区</t>
  </si>
  <si>
    <t xml:space="preserve">    鼎城区</t>
  </si>
  <si>
    <t xml:space="preserve">    安乡县</t>
  </si>
  <si>
    <t xml:space="preserve">    汉寿县</t>
  </si>
  <si>
    <t xml:space="preserve">    澧县</t>
  </si>
  <si>
    <t xml:space="preserve">    临澧县</t>
  </si>
  <si>
    <t xml:space="preserve">    桃源县</t>
  </si>
  <si>
    <t xml:space="preserve">    石门县</t>
  </si>
  <si>
    <t xml:space="preserve">    津市市</t>
  </si>
  <si>
    <t>注：1.本表反映上一年度本地区、本级及分地区地方政府债务限额及余额决算数。</t>
  </si>
  <si>
    <t>2.本表由县级以上地方各级财政部门在同级人民代表大会常务委员会批准决算后二十日内公开。</t>
  </si>
  <si>
    <t>表38</t>
  </si>
  <si>
    <t>2020年地方政府债务发行及还本付息情况表</t>
  </si>
  <si>
    <t>本地区</t>
  </si>
  <si>
    <t>本级</t>
  </si>
  <si>
    <t>VALID#</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</si>
  <si>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</si>
  <si>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</si>
  <si>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</si>
  <si>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</si>
  <si>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</si>
  <si>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</si>
  <si>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</si>
  <si>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</si>
  <si>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</si>
  <si>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</si>
  <si>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</si>
  <si>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</si>
  <si>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</si>
  <si>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</si>
  <si>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</si>
  <si>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</si>
  <si>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</si>
  <si>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</si>
  <si>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</si>
  <si>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</si>
  <si>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</si>
  <si>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</si>
  <si>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</si>
  <si>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</si>
  <si>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</si>
  <si>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</si>
  <si>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四、2020年地方政府债务还本决算数</t>
  </si>
  <si>
    <t>YBHB_Y1</t>
  </si>
  <si>
    <t xml:space="preserve">     一般债务</t>
  </si>
  <si>
    <t>ZXHB_Y1</t>
  </si>
  <si>
    <t>FX_Y1</t>
  </si>
  <si>
    <t>五、2020年地方政府债务付息决算数</t>
  </si>
  <si>
    <t>YBFX_Y1</t>
  </si>
  <si>
    <t>ZXFX_Y1</t>
  </si>
  <si>
    <t>YE_Y1</t>
  </si>
  <si>
    <t>六、2020年末地方政府债务余额决算数</t>
  </si>
  <si>
    <t>YBYE_Y1</t>
  </si>
  <si>
    <t>ZXYE_Y1</t>
  </si>
  <si>
    <t>XE_Y1</t>
  </si>
  <si>
    <t>七、2020年地方政府债务限额</t>
  </si>
  <si>
    <t>YBXE_Y1</t>
  </si>
  <si>
    <t>ZXXE_Y1</t>
  </si>
  <si>
    <t>注：本表由县级以上地方各级财政部门在同级人民代表大会常务委员会批准决算后二十日内公开，反映上一年度本地区、本级地方政府债务限额及余额决算数。</t>
  </si>
  <si>
    <t>表39</t>
  </si>
  <si>
    <t xml:space="preserve"> 常德市本级2020年地方政府债务限额及余额决算情况表</t>
  </si>
  <si>
    <t>430700</t>
  </si>
  <si>
    <t>表40</t>
  </si>
  <si>
    <t>表41</t>
  </si>
  <si>
    <r>
      <rPr>
        <sz val="22"/>
        <rFont val="Times New Roman"/>
        <family val="1"/>
      </rPr>
      <t>2020</t>
    </r>
    <r>
      <rPr>
        <sz val="22"/>
        <rFont val="方正小标宋简体"/>
        <family val="0"/>
      </rPr>
      <t>年常德市本级预算绩效工作推进情况</t>
    </r>
  </si>
  <si>
    <r>
      <rPr>
        <sz val="16"/>
        <rFont val="Times New Roman"/>
        <family val="1"/>
      </rPr>
      <t xml:space="preserve">        2020</t>
    </r>
    <r>
      <rPr>
        <sz val="16"/>
        <rFont val="仿宋"/>
        <family val="3"/>
      </rPr>
      <t>年，常德市财政局认真遵照党中央、国务院和省委、省政府关于全面实施预算绩效管理的决策部署，稳步推进全面预算绩效管理工作，取得了明显成效：</t>
    </r>
  </si>
  <si>
    <r>
      <rPr>
        <sz val="16"/>
        <rFont val="Times New Roman"/>
        <family val="1"/>
      </rPr>
      <t xml:space="preserve">    </t>
    </r>
    <r>
      <rPr>
        <sz val="16"/>
        <rFont val="仿宋"/>
        <family val="3"/>
      </rPr>
      <t>（一）绩效目标做得</t>
    </r>
    <r>
      <rPr>
        <sz val="16"/>
        <rFont val="Times New Roman"/>
        <family val="1"/>
      </rPr>
      <t>“</t>
    </r>
    <r>
      <rPr>
        <sz val="16"/>
        <rFont val="仿宋"/>
        <family val="3"/>
      </rPr>
      <t>实</t>
    </r>
    <r>
      <rPr>
        <sz val="16"/>
        <rFont val="Times New Roman"/>
        <family val="1"/>
      </rPr>
      <t>”</t>
    </r>
    <r>
      <rPr>
        <sz val="16"/>
        <rFont val="仿宋"/>
        <family val="3"/>
      </rPr>
      <t>。绩效目标是预算绩效管理的龙头和总开关。为防止项目单位在绩效目标的设置上</t>
    </r>
    <r>
      <rPr>
        <sz val="16"/>
        <rFont val="Times New Roman"/>
        <family val="1"/>
      </rPr>
      <t>“</t>
    </r>
    <r>
      <rPr>
        <sz val="16"/>
        <rFont val="仿宋"/>
        <family val="3"/>
      </rPr>
      <t>走形式</t>
    </r>
    <r>
      <rPr>
        <sz val="16"/>
        <rFont val="Times New Roman"/>
        <family val="1"/>
      </rPr>
      <t>”</t>
    </r>
    <r>
      <rPr>
        <sz val="16"/>
        <rFont val="仿宋"/>
        <family val="3"/>
      </rPr>
      <t>，</t>
    </r>
    <r>
      <rPr>
        <sz val="16"/>
        <rFont val="Times New Roman"/>
        <family val="1"/>
      </rPr>
      <t>2020</t>
    </r>
    <r>
      <rPr>
        <sz val="16"/>
        <rFont val="仿宋"/>
        <family val="3"/>
      </rPr>
      <t>年突出做到了三</t>
    </r>
    <r>
      <rPr>
        <sz val="16"/>
        <rFont val="Times New Roman"/>
        <family val="1"/>
      </rPr>
      <t>“</t>
    </r>
    <r>
      <rPr>
        <sz val="16"/>
        <rFont val="仿宋"/>
        <family val="3"/>
      </rPr>
      <t>更</t>
    </r>
    <r>
      <rPr>
        <sz val="16"/>
        <rFont val="Times New Roman"/>
        <family val="1"/>
      </rPr>
      <t>”</t>
    </r>
    <r>
      <rPr>
        <sz val="16"/>
        <rFont val="仿宋"/>
        <family val="3"/>
      </rPr>
      <t>。一是覆盖</t>
    </r>
    <r>
      <rPr>
        <sz val="16"/>
        <rFont val="Times New Roman"/>
        <family val="1"/>
      </rPr>
      <t>“</t>
    </r>
    <r>
      <rPr>
        <sz val="16"/>
        <rFont val="仿宋"/>
        <family val="3"/>
      </rPr>
      <t>更广</t>
    </r>
    <r>
      <rPr>
        <sz val="16"/>
        <rFont val="Times New Roman"/>
        <family val="1"/>
      </rPr>
      <t>”</t>
    </r>
    <r>
      <rPr>
        <sz val="16"/>
        <rFont val="仿宋"/>
        <family val="3"/>
      </rPr>
      <t>。</t>
    </r>
    <r>
      <rPr>
        <sz val="16"/>
        <rFont val="Times New Roman"/>
        <family val="1"/>
      </rPr>
      <t>2020</t>
    </r>
    <r>
      <rPr>
        <sz val="16"/>
        <rFont val="仿宋"/>
        <family val="3"/>
      </rPr>
      <t>年对</t>
    </r>
    <r>
      <rPr>
        <sz val="16"/>
        <rFont val="Times New Roman"/>
        <family val="1"/>
      </rPr>
      <t>84</t>
    </r>
    <r>
      <rPr>
        <sz val="16"/>
        <rFont val="仿宋"/>
        <family val="3"/>
      </rPr>
      <t>个市本级一级预算单位的整体支出、一般公共预算安排的事业发展类专项及政府性基金预算、国有资本经营预算和社保基金预算安排的专项共</t>
    </r>
    <r>
      <rPr>
        <sz val="16"/>
        <rFont val="Times New Roman"/>
        <family val="1"/>
      </rPr>
      <t>35.12</t>
    </r>
    <r>
      <rPr>
        <sz val="16"/>
        <rFont val="仿宋"/>
        <family val="3"/>
      </rPr>
      <t>亿元资金实行了绩效目标管理，经中介机构指导审核、财政复核后导入了预算绩效管理系统，作为运行监控和来年绩效评价的重要依据。二是手段</t>
    </r>
    <r>
      <rPr>
        <sz val="16"/>
        <rFont val="Times New Roman"/>
        <family val="1"/>
      </rPr>
      <t>“</t>
    </r>
    <r>
      <rPr>
        <sz val="16"/>
        <rFont val="仿宋"/>
        <family val="3"/>
      </rPr>
      <t>更新</t>
    </r>
    <r>
      <rPr>
        <sz val="16"/>
        <rFont val="Times New Roman"/>
        <family val="1"/>
      </rPr>
      <t>”</t>
    </r>
    <r>
      <rPr>
        <sz val="16"/>
        <rFont val="仿宋"/>
        <family val="3"/>
      </rPr>
      <t>。</t>
    </r>
    <r>
      <rPr>
        <sz val="16"/>
        <rFont val="Times New Roman"/>
        <family val="1"/>
      </rPr>
      <t>2020</t>
    </r>
    <r>
      <rPr>
        <sz val="16"/>
        <rFont val="仿宋"/>
        <family val="3"/>
      </rPr>
      <t>年对绩效目标不够清晰的减排专项等</t>
    </r>
    <r>
      <rPr>
        <sz val="16"/>
        <rFont val="Times New Roman"/>
        <family val="1"/>
      </rPr>
      <t>10</t>
    </r>
    <r>
      <rPr>
        <sz val="16"/>
        <rFont val="仿宋"/>
        <family val="3"/>
      </rPr>
      <t>个项目尝试开展了目标专项评审，通过</t>
    </r>
    <r>
      <rPr>
        <sz val="16"/>
        <rFont val="Times New Roman"/>
        <family val="1"/>
      </rPr>
      <t>“</t>
    </r>
    <r>
      <rPr>
        <sz val="16"/>
        <rFont val="仿宋"/>
        <family val="3"/>
      </rPr>
      <t>绩效管理专家</t>
    </r>
    <r>
      <rPr>
        <sz val="16"/>
        <rFont val="Times New Roman"/>
        <family val="1"/>
      </rPr>
      <t>+</t>
    </r>
    <r>
      <rPr>
        <sz val="16"/>
        <rFont val="仿宋"/>
        <family val="3"/>
      </rPr>
      <t>市直主管部门</t>
    </r>
    <r>
      <rPr>
        <sz val="16"/>
        <rFont val="Times New Roman"/>
        <family val="1"/>
      </rPr>
      <t>+</t>
    </r>
    <r>
      <rPr>
        <sz val="16"/>
        <rFont val="仿宋"/>
        <family val="3"/>
      </rPr>
      <t>财政部门</t>
    </r>
    <r>
      <rPr>
        <sz val="16"/>
        <rFont val="Times New Roman"/>
        <family val="1"/>
      </rPr>
      <t>”</t>
    </r>
    <r>
      <rPr>
        <sz val="16"/>
        <rFont val="仿宋"/>
        <family val="3"/>
      </rPr>
      <t>三方会审的方式，围绕相关性、完整性、适当性、可行性，对有关专项绩效目标进行集中评审，提出修改意见。三是指标</t>
    </r>
    <r>
      <rPr>
        <sz val="16"/>
        <rFont val="Times New Roman"/>
        <family val="1"/>
      </rPr>
      <t>“</t>
    </r>
    <r>
      <rPr>
        <sz val="16"/>
        <rFont val="仿宋"/>
        <family val="3"/>
      </rPr>
      <t>更精</t>
    </r>
    <r>
      <rPr>
        <sz val="16"/>
        <rFont val="Times New Roman"/>
        <family val="1"/>
      </rPr>
      <t>”</t>
    </r>
    <r>
      <rPr>
        <sz val="16"/>
        <rFont val="仿宋"/>
        <family val="3"/>
      </rPr>
      <t>。为让抽象的指标既具代表性，又显精炼性，我们将上级对口部门的主要业务指标和市委、市政府明确的市直单位年度职能业务指标，以及单位自定的有特色的工作任务目标等统筹结合，突出核心和重点。</t>
    </r>
  </si>
  <si>
    <r>
      <rPr>
        <sz val="16"/>
        <rFont val="Times New Roman"/>
        <family val="1"/>
      </rPr>
      <t xml:space="preserve">    </t>
    </r>
    <r>
      <rPr>
        <sz val="16"/>
        <rFont val="仿宋"/>
        <family val="3"/>
      </rPr>
      <t>（二）运行监控抓得</t>
    </r>
    <r>
      <rPr>
        <sz val="16"/>
        <rFont val="Times New Roman"/>
        <family val="1"/>
      </rPr>
      <t>“</t>
    </r>
    <r>
      <rPr>
        <sz val="16"/>
        <rFont val="仿宋"/>
        <family val="3"/>
      </rPr>
      <t>勤</t>
    </r>
    <r>
      <rPr>
        <sz val="16"/>
        <rFont val="Times New Roman"/>
        <family val="1"/>
      </rPr>
      <t>”</t>
    </r>
    <r>
      <rPr>
        <sz val="16"/>
        <rFont val="仿宋"/>
        <family val="3"/>
      </rPr>
      <t>。绩效运行监控是预算绩效管理的主要手段。</t>
    </r>
    <r>
      <rPr>
        <sz val="16"/>
        <rFont val="Times New Roman"/>
        <family val="1"/>
      </rPr>
      <t>2020</t>
    </r>
    <r>
      <rPr>
        <sz val="16"/>
        <rFont val="仿宋"/>
        <family val="3"/>
      </rPr>
      <t>年，我们依托市本级预算绩效管理系统，利用信息化手段勤于管理，对纳入</t>
    </r>
    <r>
      <rPr>
        <sz val="16"/>
        <rFont val="Times New Roman"/>
        <family val="1"/>
      </rPr>
      <t>2020</t>
    </r>
    <r>
      <rPr>
        <sz val="16"/>
        <rFont val="仿宋"/>
        <family val="3"/>
      </rPr>
      <t>年度市直预算绩效目标管理的</t>
    </r>
    <r>
      <rPr>
        <sz val="16"/>
        <rFont val="Times New Roman"/>
        <family val="1"/>
      </rPr>
      <t>36.47</t>
    </r>
    <r>
      <rPr>
        <sz val="16"/>
        <rFont val="仿宋"/>
        <family val="3"/>
      </rPr>
      <t>亿元资金（含上年结转）的预算执行进度和绩效目标实现程度开展了</t>
    </r>
    <r>
      <rPr>
        <sz val="16"/>
        <rFont val="Times New Roman"/>
        <family val="1"/>
      </rPr>
      <t>“</t>
    </r>
    <r>
      <rPr>
        <sz val="16"/>
        <rFont val="仿宋"/>
        <family val="3"/>
      </rPr>
      <t>双监控</t>
    </r>
    <r>
      <rPr>
        <sz val="16"/>
        <rFont val="Times New Roman"/>
        <family val="1"/>
      </rPr>
      <t>”</t>
    </r>
    <r>
      <rPr>
        <sz val="16"/>
        <rFont val="仿宋"/>
        <family val="3"/>
      </rPr>
      <t>。此外，我们注重把加强日常监控与重点监控有机结合，在财政部门负责日常监控，及时掌握各项目的进展情况、分析存在的问题、督促单位及时整改的基础上，委托中介机构对环境保护与整治等</t>
    </r>
    <r>
      <rPr>
        <sz val="16"/>
        <rFont val="Times New Roman"/>
        <family val="1"/>
      </rPr>
      <t>10</t>
    </r>
    <r>
      <rPr>
        <sz val="16"/>
        <rFont val="仿宋"/>
        <family val="3"/>
      </rPr>
      <t>个开展了目标评审的专项资金进行了重点监控，为科学编制</t>
    </r>
    <r>
      <rPr>
        <sz val="16"/>
        <rFont val="Times New Roman"/>
        <family val="1"/>
      </rPr>
      <t>2021</t>
    </r>
    <r>
      <rPr>
        <sz val="16"/>
        <rFont val="仿宋"/>
        <family val="3"/>
      </rPr>
      <t>年部门预算提供了有力的决策依据。</t>
    </r>
  </si>
  <si>
    <r>
      <rPr>
        <sz val="16"/>
        <rFont val="Times New Roman"/>
        <family val="1"/>
      </rPr>
      <t xml:space="preserve">    </t>
    </r>
    <r>
      <rPr>
        <sz val="16"/>
        <rFont val="仿宋"/>
        <family val="3"/>
      </rPr>
      <t>（三）重点评价管得</t>
    </r>
    <r>
      <rPr>
        <sz val="16"/>
        <rFont val="Times New Roman"/>
        <family val="1"/>
      </rPr>
      <t>“</t>
    </r>
    <r>
      <rPr>
        <sz val="16"/>
        <rFont val="仿宋"/>
        <family val="3"/>
      </rPr>
      <t>严</t>
    </r>
    <r>
      <rPr>
        <sz val="16"/>
        <rFont val="Times New Roman"/>
        <family val="1"/>
      </rPr>
      <t>”</t>
    </r>
    <r>
      <rPr>
        <sz val="16"/>
        <rFont val="仿宋"/>
        <family val="3"/>
      </rPr>
      <t>。绩效评价是预算绩效管理的核心。我们始终坚持部门、单位绩效自评和财政部门重点评价</t>
    </r>
    <r>
      <rPr>
        <sz val="16"/>
        <rFont val="Times New Roman"/>
        <family val="1"/>
      </rPr>
      <t>“</t>
    </r>
    <r>
      <rPr>
        <sz val="16"/>
        <rFont val="仿宋"/>
        <family val="3"/>
      </rPr>
      <t>两手抓</t>
    </r>
    <r>
      <rPr>
        <sz val="16"/>
        <rFont val="Times New Roman"/>
        <family val="1"/>
      </rPr>
      <t>”</t>
    </r>
    <r>
      <rPr>
        <sz val="16"/>
        <rFont val="仿宋"/>
        <family val="3"/>
      </rPr>
      <t>，在保证评价覆盖面的基础下，着力提高第三方重点评价质量。</t>
    </r>
    <r>
      <rPr>
        <sz val="16"/>
        <rFont val="Times New Roman"/>
        <family val="1"/>
      </rPr>
      <t>2020</t>
    </r>
    <r>
      <rPr>
        <sz val="16"/>
        <rFont val="仿宋"/>
        <family val="3"/>
      </rPr>
      <t>年，我们选择了</t>
    </r>
    <r>
      <rPr>
        <sz val="16"/>
        <rFont val="Times New Roman"/>
        <family val="1"/>
      </rPr>
      <t>26</t>
    </r>
    <r>
      <rPr>
        <sz val="16"/>
        <rFont val="仿宋"/>
        <family val="3"/>
      </rPr>
      <t>个市委、市政府高度重视、社会各界广泛关注的项目（单位）开展了第三方重点评价，较上年增长</t>
    </r>
    <r>
      <rPr>
        <sz val="16"/>
        <rFont val="Times New Roman"/>
        <family val="1"/>
      </rPr>
      <t>36.84%</t>
    </r>
    <r>
      <rPr>
        <sz val="16"/>
        <rFont val="仿宋"/>
        <family val="3"/>
      </rPr>
      <t>，评价金额</t>
    </r>
    <r>
      <rPr>
        <sz val="16"/>
        <rFont val="Times New Roman"/>
        <family val="1"/>
      </rPr>
      <t>13.5</t>
    </r>
    <r>
      <rPr>
        <sz val="16"/>
        <rFont val="仿宋"/>
        <family val="3"/>
      </rPr>
      <t>亿元。评价范畴包括专项资金、部门整体支出以及政府购买服务等。为提高重点评价质量，我们通过听取评价机构汇报、预算单位申辩、财政对口业务科室说明、专家全面客观点评的方式，全年开展了</t>
    </r>
    <r>
      <rPr>
        <sz val="16"/>
        <rFont val="Times New Roman"/>
        <family val="1"/>
      </rPr>
      <t>6</t>
    </r>
    <r>
      <rPr>
        <sz val="16"/>
        <rFont val="仿宋"/>
        <family val="3"/>
      </rPr>
      <t>次内部点评，评价结果为</t>
    </r>
    <r>
      <rPr>
        <sz val="16"/>
        <rFont val="Times New Roman"/>
        <family val="1"/>
      </rPr>
      <t>2</t>
    </r>
    <r>
      <rPr>
        <sz val="16"/>
        <rFont val="仿宋"/>
        <family val="3"/>
      </rPr>
      <t>优</t>
    </r>
    <r>
      <rPr>
        <sz val="16"/>
        <rFont val="Times New Roman"/>
        <family val="1"/>
      </rPr>
      <t>21</t>
    </r>
    <r>
      <rPr>
        <sz val="16"/>
        <rFont val="仿宋"/>
        <family val="3"/>
      </rPr>
      <t>良</t>
    </r>
    <r>
      <rPr>
        <sz val="16"/>
        <rFont val="Times New Roman"/>
        <family val="1"/>
      </rPr>
      <t>3</t>
    </r>
    <r>
      <rPr>
        <sz val="16"/>
        <rFont val="仿宋"/>
        <family val="3"/>
      </rPr>
      <t>中，努力营造了中介敢评、专家敢说的氛围，点到了痛处，评出了辣味。此外，我们注重加大对中介机构的指导和培训力度，进一步明确重点评价的操作规范业务流程，以此提高评价结果的客观性和公信力。</t>
    </r>
  </si>
  <si>
    <r>
      <rPr>
        <sz val="16"/>
        <rFont val="Times New Roman"/>
        <family val="1"/>
      </rPr>
      <t xml:space="preserve">    </t>
    </r>
    <r>
      <rPr>
        <sz val="16"/>
        <rFont val="仿宋"/>
        <family val="3"/>
      </rPr>
      <t>（四）结果应用联得</t>
    </r>
    <r>
      <rPr>
        <sz val="16"/>
        <rFont val="Times New Roman"/>
        <family val="1"/>
      </rPr>
      <t>“</t>
    </r>
    <r>
      <rPr>
        <sz val="16"/>
        <rFont val="仿宋"/>
        <family val="3"/>
      </rPr>
      <t>紧</t>
    </r>
    <r>
      <rPr>
        <sz val="16"/>
        <rFont val="Times New Roman"/>
        <family val="1"/>
      </rPr>
      <t>”</t>
    </r>
    <r>
      <rPr>
        <sz val="16"/>
        <rFont val="仿宋"/>
        <family val="3"/>
      </rPr>
      <t>。坚持以绩效评价结果为标尺，树立奖优罚劣的正确导向，是我们全面推进预算绩效管理的主旨和初心。为此，我们坚持把绩效评价结果与专项预算安排、政府绩效考核等紧密联系挂钩，让绩效评价真正</t>
    </r>
    <r>
      <rPr>
        <sz val="16"/>
        <rFont val="Times New Roman"/>
        <family val="1"/>
      </rPr>
      <t>“</t>
    </r>
    <r>
      <rPr>
        <sz val="16"/>
        <rFont val="仿宋"/>
        <family val="3"/>
      </rPr>
      <t>长出牙齿</t>
    </r>
    <r>
      <rPr>
        <sz val="16"/>
        <rFont val="Times New Roman"/>
        <family val="1"/>
      </rPr>
      <t>”</t>
    </r>
    <r>
      <rPr>
        <sz val="16"/>
        <rFont val="仿宋"/>
        <family val="3"/>
      </rPr>
      <t>。一是限期整改。对重点评价中发现的</t>
    </r>
    <r>
      <rPr>
        <sz val="16"/>
        <rFont val="Times New Roman"/>
        <family val="1"/>
      </rPr>
      <t>55</t>
    </r>
    <r>
      <rPr>
        <sz val="16"/>
        <rFont val="仿宋"/>
        <family val="3"/>
      </rPr>
      <t>个问题，及时对被评价单位下达《整改通知书》，列出问题清单，提出整改意见，被评价单位在</t>
    </r>
    <r>
      <rPr>
        <sz val="16"/>
        <rFont val="Times New Roman"/>
        <family val="1"/>
      </rPr>
      <t>60</t>
    </r>
    <r>
      <rPr>
        <sz val="16"/>
        <rFont val="仿宋"/>
        <family val="3"/>
      </rPr>
      <t>天内向财政部门提交《绩效评价结果整改报告书》及佐证资料，按照</t>
    </r>
    <r>
      <rPr>
        <sz val="16"/>
        <rFont val="Times New Roman"/>
        <family val="1"/>
      </rPr>
      <t>“</t>
    </r>
    <r>
      <rPr>
        <sz val="16"/>
        <rFont val="仿宋"/>
        <family val="3"/>
      </rPr>
      <t>谁进行评价谁负责督促整改</t>
    </r>
    <r>
      <rPr>
        <sz val="16"/>
        <rFont val="Times New Roman"/>
        <family val="1"/>
      </rPr>
      <t>”</t>
    </r>
    <r>
      <rPr>
        <sz val="16"/>
        <rFont val="仿宋"/>
        <family val="3"/>
      </rPr>
      <t>的原则，财政部门委托中介机构对整改情况再进行督办审查验收，做到重点评价问题整改不跨年。</t>
    </r>
    <r>
      <rPr>
        <sz val="16"/>
        <rFont val="Times New Roman"/>
        <family val="1"/>
      </rPr>
      <t>2020</t>
    </r>
    <r>
      <rPr>
        <sz val="16"/>
        <rFont val="仿宋"/>
        <family val="3"/>
      </rPr>
      <t>年通过问题整改收回挤占、挪用、违规使用的财政资金共</t>
    </r>
    <r>
      <rPr>
        <sz val="16"/>
        <rFont val="Times New Roman"/>
        <family val="1"/>
      </rPr>
      <t>2232.22</t>
    </r>
    <r>
      <rPr>
        <sz val="16"/>
        <rFont val="仿宋"/>
        <family val="3"/>
      </rPr>
      <t>万元。二是严格与预算编制结合。将</t>
    </r>
    <r>
      <rPr>
        <sz val="16"/>
        <rFont val="Times New Roman"/>
        <family val="1"/>
      </rPr>
      <t>2020</t>
    </r>
    <r>
      <rPr>
        <sz val="16"/>
        <rFont val="仿宋"/>
        <family val="3"/>
      </rPr>
      <t>年的预算绩效管理结果运用到了</t>
    </r>
    <r>
      <rPr>
        <sz val="16"/>
        <rFont val="Times New Roman"/>
        <family val="1"/>
      </rPr>
      <t>2021</t>
    </r>
    <r>
      <rPr>
        <sz val="16"/>
        <rFont val="仿宋"/>
        <family val="3"/>
      </rPr>
      <t>年的市级部门预算编制中，将意识形态导向及舆情引导经费、职教幼教退休教师生活待遇补差等专项由事业发展类调整为事业运行类；将统一战线代表人士和统战工作者培训经费专项的主管部门由市委党校调整为市委统战部；到期中止了乡镇消防车购置以奖代补等专项；削减了工业和信息化发展及奖补资金等专项；优化了环卫设施建设改造资金等专项；整合了开放型经济发展专项和流通产业发展专项等，合计整合调减财政资金约</t>
    </r>
    <r>
      <rPr>
        <sz val="16"/>
        <rFont val="Times New Roman"/>
        <family val="1"/>
      </rPr>
      <t>3.61</t>
    </r>
    <r>
      <rPr>
        <sz val="16"/>
        <rFont val="仿宋"/>
        <family val="3"/>
      </rPr>
      <t>亿元。三是严格与考核结合。我们按照《</t>
    </r>
    <r>
      <rPr>
        <sz val="16"/>
        <rFont val="Times New Roman"/>
        <family val="1"/>
      </rPr>
      <t>2020</t>
    </r>
    <r>
      <rPr>
        <sz val="16"/>
        <rFont val="仿宋"/>
        <family val="3"/>
      </rPr>
      <t>年常德市绩效评估实施方案》《</t>
    </r>
    <r>
      <rPr>
        <sz val="16"/>
        <rFont val="Times New Roman"/>
        <family val="1"/>
      </rPr>
      <t>2020</t>
    </r>
    <r>
      <rPr>
        <sz val="16"/>
        <rFont val="仿宋"/>
        <family val="3"/>
      </rPr>
      <t>年区县市财政工作评估指标与评估办法》等文件明确的考核内容，强化对市直单位和区县市财政部门的考核。对纳入执行监控的专项年度执行率未达</t>
    </r>
    <r>
      <rPr>
        <sz val="16"/>
        <rFont val="Times New Roman"/>
        <family val="1"/>
      </rPr>
      <t>85%</t>
    </r>
    <r>
      <rPr>
        <sz val="16"/>
        <rFont val="仿宋"/>
        <family val="3"/>
      </rPr>
      <t>的单位，重点绩效评价结果为</t>
    </r>
    <r>
      <rPr>
        <sz val="16"/>
        <rFont val="Times New Roman"/>
        <family val="1"/>
      </rPr>
      <t>“</t>
    </r>
    <r>
      <rPr>
        <sz val="16"/>
        <rFont val="仿宋"/>
        <family val="3"/>
      </rPr>
      <t>中</t>
    </r>
    <r>
      <rPr>
        <sz val="16"/>
        <rFont val="Times New Roman"/>
        <family val="1"/>
      </rPr>
      <t>”</t>
    </r>
    <r>
      <rPr>
        <sz val="16"/>
        <rFont val="仿宋"/>
        <family val="3"/>
      </rPr>
      <t>的</t>
    </r>
    <r>
      <rPr>
        <sz val="16"/>
        <rFont val="Times New Roman"/>
        <family val="1"/>
      </rPr>
      <t>3</t>
    </r>
    <r>
      <rPr>
        <sz val="16"/>
        <rFont val="仿宋"/>
        <family val="3"/>
      </rPr>
      <t>个项目责任主体，未及时整改绩效评价中发现问题的单位等，将相应扣减单位绩效分值。四是主动公开资金绩效情况。</t>
    </r>
    <r>
      <rPr>
        <sz val="16"/>
        <rFont val="Times New Roman"/>
        <family val="1"/>
      </rPr>
      <t>2020</t>
    </r>
    <r>
      <rPr>
        <sz val="16"/>
        <rFont val="仿宋"/>
        <family val="3"/>
      </rPr>
      <t>年</t>
    </r>
    <r>
      <rPr>
        <sz val="16"/>
        <rFont val="Times New Roman"/>
        <family val="1"/>
      </rPr>
      <t>12</t>
    </r>
    <r>
      <rPr>
        <sz val="16"/>
        <rFont val="仿宋"/>
        <family val="3"/>
      </rPr>
      <t>月在市财政局门户网站公开所有非涉密的第三方重点评价报告，自觉接受社会监督。</t>
    </r>
  </si>
  <si>
    <r>
      <rPr>
        <sz val="16"/>
        <rFont val="Times New Roman"/>
        <family val="1"/>
      </rPr>
      <t xml:space="preserve">    </t>
    </r>
    <r>
      <rPr>
        <sz val="16"/>
        <rFont val="仿宋"/>
        <family val="3"/>
      </rPr>
      <t>由于我市预算绩效管理工作做得实、抓得勤、管得严、联得紧，工作成效比较突出，市本级</t>
    </r>
    <r>
      <rPr>
        <sz val="16"/>
        <rFont val="Times New Roman"/>
        <family val="1"/>
      </rPr>
      <t>2017-2019</t>
    </r>
    <r>
      <rPr>
        <sz val="16"/>
        <rFont val="仿宋"/>
        <family val="3"/>
      </rPr>
      <t>年连续</t>
    </r>
    <r>
      <rPr>
        <sz val="16"/>
        <rFont val="Times New Roman"/>
        <family val="1"/>
      </rPr>
      <t>3</t>
    </r>
    <r>
      <rPr>
        <sz val="16"/>
        <rFont val="仿宋"/>
        <family val="3"/>
      </rPr>
      <t>年获得省财政厅绩效管理工作考评一等奖。</t>
    </r>
  </si>
  <si>
    <t>表42</t>
  </si>
  <si>
    <r>
      <rPr>
        <sz val="20"/>
        <rFont val="Times New Roman"/>
        <family val="1"/>
      </rPr>
      <t>2020</t>
    </r>
    <r>
      <rPr>
        <sz val="20"/>
        <rFont val="方正小标宋简体"/>
        <family val="0"/>
      </rPr>
      <t>年部分专项资金绩效目标完成情况表</t>
    </r>
  </si>
  <si>
    <r>
      <rPr>
        <sz val="11"/>
        <rFont val="仿宋"/>
        <family val="3"/>
      </rPr>
      <t>项目名称</t>
    </r>
  </si>
  <si>
    <r>
      <rPr>
        <sz val="11"/>
        <rFont val="仿宋"/>
        <family val="3"/>
      </rPr>
      <t>文化发展引导资金</t>
    </r>
  </si>
  <si>
    <r>
      <rPr>
        <sz val="11"/>
        <rFont val="仿宋"/>
        <family val="3"/>
      </rPr>
      <t>主管部门</t>
    </r>
  </si>
  <si>
    <r>
      <rPr>
        <sz val="11"/>
        <rFont val="仿宋"/>
        <family val="3"/>
      </rPr>
      <t>中共常德市委宣传部</t>
    </r>
  </si>
  <si>
    <r>
      <rPr>
        <sz val="11"/>
        <rFont val="仿宋"/>
        <family val="3"/>
      </rPr>
      <t>实施单位</t>
    </r>
  </si>
  <si>
    <r>
      <rPr>
        <sz val="11"/>
        <rFont val="仿宋"/>
        <family val="3"/>
      </rPr>
      <t>常德市文化产业发展办公室</t>
    </r>
  </si>
  <si>
    <r>
      <rPr>
        <sz val="11"/>
        <rFont val="仿宋"/>
        <family val="3"/>
      </rPr>
      <t>项目资金</t>
    </r>
    <r>
      <rPr>
        <sz val="11"/>
        <rFont val="Times New Roman"/>
        <family val="1"/>
      </rPr>
      <t xml:space="preserve">
</t>
    </r>
    <r>
      <rPr>
        <sz val="11"/>
        <rFont val="仿宋"/>
        <family val="3"/>
      </rPr>
      <t>（万元）</t>
    </r>
  </si>
  <si>
    <r>
      <rPr>
        <sz val="11"/>
        <rFont val="仿宋"/>
        <family val="3"/>
      </rPr>
      <t>年初预算数</t>
    </r>
  </si>
  <si>
    <r>
      <rPr>
        <sz val="11"/>
        <rFont val="仿宋"/>
        <family val="3"/>
      </rPr>
      <t>全年预算数</t>
    </r>
  </si>
  <si>
    <r>
      <rPr>
        <sz val="11"/>
        <rFont val="仿宋"/>
        <family val="3"/>
      </rPr>
      <t>全年执行数</t>
    </r>
  </si>
  <si>
    <r>
      <rPr>
        <sz val="11"/>
        <rFont val="仿宋"/>
        <family val="3"/>
      </rPr>
      <t>分值</t>
    </r>
  </si>
  <si>
    <r>
      <rPr>
        <sz val="11"/>
        <rFont val="仿宋"/>
        <family val="3"/>
      </rPr>
      <t>执行率</t>
    </r>
  </si>
  <si>
    <r>
      <rPr>
        <sz val="11"/>
        <rFont val="仿宋"/>
        <family val="3"/>
      </rPr>
      <t>得分</t>
    </r>
  </si>
  <si>
    <r>
      <rPr>
        <sz val="11"/>
        <rFont val="仿宋"/>
        <family val="3"/>
      </rPr>
      <t>年度资金总额：</t>
    </r>
  </si>
  <si>
    <r>
      <rPr>
        <sz val="11"/>
        <rFont val="仿宋"/>
        <family val="3"/>
      </rPr>
      <t>其中：当年财政拨款</t>
    </r>
  </si>
  <si>
    <t>——</t>
  </si>
  <si>
    <r>
      <rPr>
        <sz val="11"/>
        <rFont val="Times New Roman"/>
        <family val="1"/>
      </rPr>
      <t xml:space="preserve">         </t>
    </r>
    <r>
      <rPr>
        <sz val="11"/>
        <rFont val="仿宋"/>
        <family val="3"/>
      </rPr>
      <t>上年结转资金</t>
    </r>
  </si>
  <si>
    <t>/</t>
  </si>
  <si>
    <r>
      <rPr>
        <sz val="11"/>
        <rFont val="Times New Roman"/>
        <family val="1"/>
      </rPr>
      <t xml:space="preserve">              </t>
    </r>
    <r>
      <rPr>
        <sz val="11"/>
        <rFont val="仿宋"/>
        <family val="3"/>
      </rPr>
      <t>其他资金</t>
    </r>
  </si>
  <si>
    <r>
      <rPr>
        <sz val="11"/>
        <rFont val="仿宋"/>
        <family val="3"/>
      </rPr>
      <t>年度总体目标</t>
    </r>
  </si>
  <si>
    <r>
      <rPr>
        <sz val="11"/>
        <rFont val="仿宋"/>
        <family val="3"/>
      </rPr>
      <t>预期目标</t>
    </r>
  </si>
  <si>
    <r>
      <rPr>
        <sz val="11"/>
        <rFont val="仿宋"/>
        <family val="3"/>
      </rPr>
      <t>实际完成情况</t>
    </r>
  </si>
  <si>
    <r>
      <rPr>
        <sz val="11"/>
        <rFont val="仿宋"/>
        <family val="3"/>
      </rPr>
      <t>通过实施本项目，对文化工程、文创产业扶持工程、新闻媒体扶持工程、融媒体中心建设、文明实践中心建设、乡村文化振兴工程、文化人才培育工程、文艺精品创作生产、文化惠民及文化交流活动、地域文化研究与推广、新华社合作、百团大赛、文艺人才培养等</t>
    </r>
    <r>
      <rPr>
        <sz val="11"/>
        <rFont val="Times New Roman"/>
        <family val="1"/>
      </rPr>
      <t>13</t>
    </r>
    <r>
      <rPr>
        <sz val="11"/>
        <rFont val="仿宋"/>
        <family val="3"/>
      </rPr>
      <t>个文化板块进行资金扶持，培养文化人才，促进文化繁荣发展。社会公众及服务对象满意度达</t>
    </r>
    <r>
      <rPr>
        <sz val="11"/>
        <rFont val="Times New Roman"/>
        <family val="1"/>
      </rPr>
      <t>90%</t>
    </r>
    <r>
      <rPr>
        <sz val="11"/>
        <rFont val="仿宋"/>
        <family val="3"/>
      </rPr>
      <t>以上。</t>
    </r>
  </si>
  <si>
    <r>
      <rPr>
        <sz val="11"/>
        <rFont val="仿宋"/>
        <family val="3"/>
      </rPr>
      <t>各项目均已完成资金扶持，年度目标达成。</t>
    </r>
  </si>
  <si>
    <r>
      <rPr>
        <sz val="11"/>
        <rFont val="仿宋"/>
        <family val="3"/>
      </rPr>
      <t>年度</t>
    </r>
    <r>
      <rPr>
        <sz val="11"/>
        <rFont val="Times New Roman"/>
        <family val="1"/>
      </rPr>
      <t xml:space="preserve">
</t>
    </r>
    <r>
      <rPr>
        <sz val="11"/>
        <rFont val="仿宋"/>
        <family val="3"/>
      </rPr>
      <t>绩效</t>
    </r>
    <r>
      <rPr>
        <sz val="11"/>
        <rFont val="Times New Roman"/>
        <family val="1"/>
      </rPr>
      <t xml:space="preserve">
</t>
    </r>
    <r>
      <rPr>
        <sz val="11"/>
        <rFont val="仿宋"/>
        <family val="3"/>
      </rPr>
      <t>指标</t>
    </r>
  </si>
  <si>
    <r>
      <rPr>
        <sz val="11"/>
        <rFont val="仿宋"/>
        <family val="3"/>
      </rPr>
      <t>一级指标</t>
    </r>
  </si>
  <si>
    <r>
      <rPr>
        <sz val="11"/>
        <rFont val="仿宋"/>
        <family val="3"/>
      </rPr>
      <t>二级指标</t>
    </r>
  </si>
  <si>
    <r>
      <rPr>
        <sz val="11"/>
        <rFont val="仿宋"/>
        <family val="3"/>
      </rPr>
      <t>三级指标</t>
    </r>
  </si>
  <si>
    <r>
      <rPr>
        <sz val="11"/>
        <rFont val="仿宋"/>
        <family val="3"/>
      </rPr>
      <t>年度指标值</t>
    </r>
  </si>
  <si>
    <r>
      <rPr>
        <sz val="11"/>
        <rFont val="仿宋"/>
        <family val="3"/>
      </rPr>
      <t>实际完成值</t>
    </r>
  </si>
  <si>
    <r>
      <rPr>
        <sz val="11"/>
        <rFont val="仿宋"/>
        <family val="3"/>
      </rPr>
      <t>偏差原因分析</t>
    </r>
    <r>
      <rPr>
        <sz val="11"/>
        <rFont val="Times New Roman"/>
        <family val="1"/>
      </rPr>
      <t xml:space="preserve">
</t>
    </r>
    <r>
      <rPr>
        <sz val="11"/>
        <rFont val="仿宋"/>
        <family val="3"/>
      </rPr>
      <t>及改进措施</t>
    </r>
  </si>
  <si>
    <r>
      <rPr>
        <sz val="11"/>
        <rFont val="仿宋"/>
        <family val="3"/>
      </rPr>
      <t>产出指标</t>
    </r>
    <r>
      <rPr>
        <sz val="11"/>
        <rFont val="Times New Roman"/>
        <family val="1"/>
      </rPr>
      <t xml:space="preserve">
</t>
    </r>
    <r>
      <rPr>
        <sz val="11"/>
        <rFont val="仿宋"/>
        <family val="3"/>
      </rPr>
      <t>（</t>
    </r>
    <r>
      <rPr>
        <sz val="11"/>
        <rFont val="Times New Roman"/>
        <family val="1"/>
      </rPr>
      <t>50</t>
    </r>
    <r>
      <rPr>
        <sz val="11"/>
        <rFont val="仿宋"/>
        <family val="3"/>
      </rPr>
      <t>分）</t>
    </r>
  </si>
  <si>
    <r>
      <rPr>
        <sz val="11"/>
        <rFont val="仿宋"/>
        <family val="3"/>
      </rPr>
      <t>数量指标</t>
    </r>
  </si>
  <si>
    <r>
      <rPr>
        <sz val="11"/>
        <rFont val="仿宋"/>
        <family val="3"/>
      </rPr>
      <t>扶持项目个数</t>
    </r>
  </si>
  <si>
    <r>
      <rPr>
        <sz val="11"/>
        <rFont val="Times New Roman"/>
        <family val="1"/>
      </rPr>
      <t>≥110</t>
    </r>
    <r>
      <rPr>
        <sz val="11"/>
        <rFont val="仿宋"/>
        <family val="3"/>
      </rPr>
      <t>个项目</t>
    </r>
  </si>
  <si>
    <r>
      <rPr>
        <sz val="11"/>
        <rFont val="仿宋"/>
        <family val="3"/>
      </rPr>
      <t>质量指标</t>
    </r>
  </si>
  <si>
    <r>
      <rPr>
        <sz val="11"/>
        <rFont val="仿宋"/>
        <family val="3"/>
      </rPr>
      <t>项目扶持精准率</t>
    </r>
  </si>
  <si>
    <r>
      <rPr>
        <sz val="11"/>
        <rFont val="仿宋"/>
        <family val="3"/>
      </rPr>
      <t>项目扶持比例</t>
    </r>
  </si>
  <si>
    <r>
      <rPr>
        <sz val="11"/>
        <rFont val="仿宋"/>
        <family val="3"/>
      </rPr>
      <t>时效指标</t>
    </r>
  </si>
  <si>
    <r>
      <rPr>
        <sz val="11"/>
        <rFont val="仿宋"/>
        <family val="3"/>
      </rPr>
      <t>项目扶持到位及时率</t>
    </r>
  </si>
  <si>
    <r>
      <rPr>
        <sz val="11"/>
        <rFont val="仿宋"/>
        <family val="3"/>
      </rPr>
      <t>成本指标</t>
    </r>
  </si>
  <si>
    <r>
      <rPr>
        <sz val="11"/>
        <rFont val="仿宋"/>
        <family val="3"/>
      </rPr>
      <t>成本控制额</t>
    </r>
  </si>
  <si>
    <r>
      <rPr>
        <sz val="11"/>
        <rFont val="Times New Roman"/>
        <family val="1"/>
      </rPr>
      <t>≤5500</t>
    </r>
    <r>
      <rPr>
        <sz val="11"/>
        <rFont val="仿宋"/>
        <family val="3"/>
      </rPr>
      <t>万元</t>
    </r>
  </si>
  <si>
    <r>
      <rPr>
        <sz val="11"/>
        <rFont val="Times New Roman"/>
        <family val="1"/>
      </rPr>
      <t>5500</t>
    </r>
    <r>
      <rPr>
        <sz val="11"/>
        <rFont val="仿宋"/>
        <family val="3"/>
      </rPr>
      <t>万元</t>
    </r>
  </si>
  <si>
    <r>
      <rPr>
        <sz val="11"/>
        <rFont val="仿宋"/>
        <family val="3"/>
      </rPr>
      <t>效益指标</t>
    </r>
    <r>
      <rPr>
        <sz val="11"/>
        <rFont val="Times New Roman"/>
        <family val="1"/>
      </rPr>
      <t xml:space="preserve">
</t>
    </r>
    <r>
      <rPr>
        <sz val="11"/>
        <rFont val="仿宋"/>
        <family val="3"/>
      </rPr>
      <t>（</t>
    </r>
    <r>
      <rPr>
        <sz val="11"/>
        <rFont val="Times New Roman"/>
        <family val="1"/>
      </rPr>
      <t>30</t>
    </r>
    <r>
      <rPr>
        <sz val="11"/>
        <rFont val="仿宋"/>
        <family val="3"/>
      </rPr>
      <t>分）</t>
    </r>
  </si>
  <si>
    <r>
      <rPr>
        <sz val="11"/>
        <rFont val="仿宋"/>
        <family val="3"/>
      </rPr>
      <t>经济效益</t>
    </r>
    <r>
      <rPr>
        <sz val="11"/>
        <rFont val="Times New Roman"/>
        <family val="1"/>
      </rPr>
      <t xml:space="preserve">
</t>
    </r>
    <r>
      <rPr>
        <sz val="11"/>
        <rFont val="仿宋"/>
        <family val="3"/>
      </rPr>
      <t>指标</t>
    </r>
  </si>
  <si>
    <r>
      <rPr>
        <sz val="11"/>
        <rFont val="仿宋"/>
        <family val="3"/>
      </rPr>
      <t>产值占比</t>
    </r>
  </si>
  <si>
    <t>&gt;4.7%</t>
  </si>
  <si>
    <r>
      <rPr>
        <sz val="11"/>
        <rFont val="仿宋"/>
        <family val="3"/>
      </rPr>
      <t>经济拉动</t>
    </r>
  </si>
  <si>
    <r>
      <rPr>
        <sz val="11"/>
        <rFont val="Times New Roman"/>
        <family val="1"/>
      </rPr>
      <t>≥4</t>
    </r>
    <r>
      <rPr>
        <sz val="11"/>
        <rFont val="仿宋"/>
        <family val="3"/>
      </rPr>
      <t>倍</t>
    </r>
  </si>
  <si>
    <r>
      <rPr>
        <sz val="11"/>
        <rFont val="Times New Roman"/>
        <family val="1"/>
      </rPr>
      <t>4</t>
    </r>
    <r>
      <rPr>
        <sz val="11"/>
        <rFont val="仿宋"/>
        <family val="3"/>
      </rPr>
      <t>倍</t>
    </r>
  </si>
  <si>
    <r>
      <rPr>
        <sz val="11"/>
        <rFont val="仿宋"/>
        <family val="3"/>
      </rPr>
      <t>社会效益</t>
    </r>
    <r>
      <rPr>
        <sz val="11"/>
        <rFont val="Times New Roman"/>
        <family val="1"/>
      </rPr>
      <t xml:space="preserve">
</t>
    </r>
    <r>
      <rPr>
        <sz val="11"/>
        <rFont val="仿宋"/>
        <family val="3"/>
      </rPr>
      <t>指标</t>
    </r>
  </si>
  <si>
    <r>
      <rPr>
        <sz val="11"/>
        <rFont val="仿宋"/>
        <family val="3"/>
      </rPr>
      <t>人才效应</t>
    </r>
  </si>
  <si>
    <r>
      <rPr>
        <sz val="11"/>
        <rFont val="仿宋"/>
        <family val="3"/>
      </rPr>
      <t>居全省前列</t>
    </r>
  </si>
  <si>
    <r>
      <rPr>
        <sz val="11"/>
        <rFont val="仿宋"/>
        <family val="3"/>
      </rPr>
      <t>宣传效应</t>
    </r>
  </si>
  <si>
    <r>
      <rPr>
        <sz val="11"/>
        <rFont val="仿宋"/>
        <family val="3"/>
      </rPr>
      <t>提升</t>
    </r>
  </si>
  <si>
    <r>
      <rPr>
        <sz val="11"/>
        <rFont val="仿宋"/>
        <family val="3"/>
      </rPr>
      <t>可持续影</t>
    </r>
    <r>
      <rPr>
        <sz val="11"/>
        <rFont val="Times New Roman"/>
        <family val="1"/>
      </rPr>
      <t xml:space="preserve">
</t>
    </r>
    <r>
      <rPr>
        <sz val="11"/>
        <rFont val="仿宋"/>
        <family val="3"/>
      </rPr>
      <t>响指标</t>
    </r>
  </si>
  <si>
    <r>
      <rPr>
        <sz val="11"/>
        <rFont val="仿宋"/>
        <family val="3"/>
      </rPr>
      <t>文化产业水平</t>
    </r>
  </si>
  <si>
    <r>
      <rPr>
        <sz val="11"/>
        <rFont val="仿宋"/>
        <family val="3"/>
      </rPr>
      <t>满意度</t>
    </r>
    <r>
      <rPr>
        <sz val="11"/>
        <rFont val="Times New Roman"/>
        <family val="1"/>
      </rPr>
      <t xml:space="preserve">
</t>
    </r>
    <r>
      <rPr>
        <sz val="11"/>
        <rFont val="仿宋"/>
        <family val="3"/>
      </rPr>
      <t>指标</t>
    </r>
    <r>
      <rPr>
        <sz val="11"/>
        <rFont val="Times New Roman"/>
        <family val="1"/>
      </rPr>
      <t xml:space="preserve">
</t>
    </r>
    <r>
      <rPr>
        <sz val="11"/>
        <rFont val="仿宋"/>
        <family val="3"/>
      </rPr>
      <t>（</t>
    </r>
    <r>
      <rPr>
        <sz val="11"/>
        <rFont val="Times New Roman"/>
        <family val="1"/>
      </rPr>
      <t>10</t>
    </r>
    <r>
      <rPr>
        <sz val="11"/>
        <rFont val="仿宋"/>
        <family val="3"/>
      </rPr>
      <t>分）</t>
    </r>
  </si>
  <si>
    <r>
      <rPr>
        <sz val="11"/>
        <rFont val="仿宋"/>
        <family val="3"/>
      </rPr>
      <t>社会公众</t>
    </r>
    <r>
      <rPr>
        <sz val="11"/>
        <rFont val="Times New Roman"/>
        <family val="1"/>
      </rPr>
      <t xml:space="preserve">
</t>
    </r>
    <r>
      <rPr>
        <sz val="11"/>
        <rFont val="仿宋"/>
        <family val="3"/>
      </rPr>
      <t>满意度指标</t>
    </r>
  </si>
  <si>
    <r>
      <rPr>
        <sz val="11"/>
        <rFont val="仿宋"/>
        <family val="3"/>
      </rPr>
      <t>满意度</t>
    </r>
  </si>
  <si>
    <t>≥90%</t>
  </si>
  <si>
    <r>
      <rPr>
        <sz val="11"/>
        <rFont val="仿宋"/>
        <family val="3"/>
      </rPr>
      <t>服务对象</t>
    </r>
    <r>
      <rPr>
        <sz val="11"/>
        <rFont val="Times New Roman"/>
        <family val="1"/>
      </rPr>
      <t xml:space="preserve">
</t>
    </r>
    <r>
      <rPr>
        <sz val="11"/>
        <rFont val="仿宋"/>
        <family val="3"/>
      </rPr>
      <t>满意度指标</t>
    </r>
  </si>
  <si>
    <r>
      <rPr>
        <sz val="11"/>
        <rFont val="仿宋"/>
        <family val="3"/>
      </rPr>
      <t>总分</t>
    </r>
  </si>
  <si>
    <r>
      <rPr>
        <sz val="11"/>
        <rFont val="仿宋"/>
        <family val="3"/>
      </rPr>
      <t>联系人：</t>
    </r>
  </si>
  <si>
    <r>
      <rPr>
        <sz val="11"/>
        <rFont val="仿宋"/>
        <family val="3"/>
      </rPr>
      <t>杨程</t>
    </r>
  </si>
  <si>
    <r>
      <rPr>
        <sz val="11"/>
        <rFont val="仿宋"/>
        <family val="3"/>
      </rPr>
      <t>联系方式：</t>
    </r>
    <r>
      <rPr>
        <sz val="11"/>
        <rFont val="Times New Roman"/>
        <family val="1"/>
      </rPr>
      <t>13487939894</t>
    </r>
  </si>
  <si>
    <r>
      <rPr>
        <sz val="11"/>
        <rFont val="仿宋"/>
        <family val="3"/>
      </rPr>
      <t>填表日期：</t>
    </r>
    <r>
      <rPr>
        <sz val="11"/>
        <rFont val="Times New Roman"/>
        <family val="1"/>
      </rPr>
      <t>2021</t>
    </r>
    <r>
      <rPr>
        <sz val="11"/>
        <rFont val="仿宋"/>
        <family val="3"/>
      </rPr>
      <t>年</t>
    </r>
    <r>
      <rPr>
        <sz val="11"/>
        <rFont val="Times New Roman"/>
        <family val="1"/>
      </rPr>
      <t>4</t>
    </r>
    <r>
      <rPr>
        <sz val="11"/>
        <rFont val="仿宋"/>
        <family val="3"/>
      </rPr>
      <t>月</t>
    </r>
    <r>
      <rPr>
        <sz val="11"/>
        <rFont val="Times New Roman"/>
        <family val="1"/>
      </rPr>
      <t>15</t>
    </r>
    <r>
      <rPr>
        <sz val="11"/>
        <rFont val="仿宋"/>
        <family val="3"/>
      </rPr>
      <t>日</t>
    </r>
  </si>
  <si>
    <t>表43</t>
  </si>
  <si>
    <r>
      <rPr>
        <sz val="20"/>
        <rFont val="方正小标宋简体"/>
        <family val="0"/>
      </rPr>
      <t>2020</t>
    </r>
    <r>
      <rPr>
        <sz val="20"/>
        <rFont val="方正小标宋简体"/>
        <family val="0"/>
      </rPr>
      <t>年部分专项资金绩效目标完成情况表</t>
    </r>
  </si>
  <si>
    <t>抽检专项经费</t>
  </si>
  <si>
    <t>主管部门</t>
  </si>
  <si>
    <t>常德市市场监督管理局</t>
  </si>
  <si>
    <t>实施单位</t>
  </si>
  <si>
    <t>年初预算数</t>
  </si>
  <si>
    <t>全年预算数</t>
  </si>
  <si>
    <t>全年执行数</t>
  </si>
  <si>
    <t>分值</t>
  </si>
  <si>
    <t>执行率</t>
  </si>
  <si>
    <t>得分</t>
  </si>
  <si>
    <t>年度资金总额：</t>
  </si>
  <si>
    <t>其中：当年财政拨款</t>
  </si>
  <si>
    <r>
      <rPr>
        <sz val="11"/>
        <rFont val="Times New Roman"/>
        <family val="1"/>
      </rPr>
      <t xml:space="preserve">       </t>
    </r>
    <r>
      <rPr>
        <sz val="11"/>
        <rFont val="仿宋"/>
        <family val="3"/>
      </rPr>
      <t>上年结转资金</t>
    </r>
  </si>
  <si>
    <r>
      <rPr>
        <sz val="11"/>
        <rFont val="Times New Roman"/>
        <family val="1"/>
      </rPr>
      <t xml:space="preserve">        </t>
    </r>
    <r>
      <rPr>
        <sz val="11"/>
        <rFont val="仿宋"/>
        <family val="3"/>
      </rPr>
      <t>其他资金</t>
    </r>
  </si>
  <si>
    <t>年度总体目标</t>
  </si>
  <si>
    <t>预期目标</t>
  </si>
  <si>
    <t>实际完成情况</t>
  </si>
  <si>
    <r>
      <rPr>
        <sz val="11"/>
        <rFont val="仿宋"/>
        <family val="3"/>
      </rPr>
      <t>完成市本级食品安全监督抽检专项：抽检批次</t>
    </r>
    <r>
      <rPr>
        <sz val="11"/>
        <rFont val="Times New Roman"/>
        <family val="1"/>
      </rPr>
      <t>14800</t>
    </r>
    <r>
      <rPr>
        <sz val="11"/>
        <rFont val="仿宋"/>
        <family val="3"/>
      </rPr>
      <t>批次；</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食品抽检专项：宣传培训次数</t>
    </r>
    <r>
      <rPr>
        <sz val="11"/>
        <rFont val="Times New Roman"/>
        <family val="1"/>
      </rPr>
      <t>≥14</t>
    </r>
    <r>
      <rPr>
        <sz val="11"/>
        <rFont val="仿宋"/>
        <family val="3"/>
      </rPr>
      <t>次；</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食品抽检专项：三废处理数</t>
    </r>
    <r>
      <rPr>
        <sz val="11"/>
        <rFont val="Times New Roman"/>
        <family val="1"/>
      </rPr>
      <t>≥500kg</t>
    </r>
    <r>
      <rPr>
        <sz val="11"/>
        <rFont val="仿宋"/>
        <family val="3"/>
      </rPr>
      <t>；</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食品抽检专项：设备维修次数</t>
    </r>
    <r>
      <rPr>
        <sz val="11"/>
        <rFont val="Times New Roman"/>
        <family val="1"/>
      </rPr>
      <t>≥14</t>
    </r>
    <r>
      <rPr>
        <sz val="11"/>
        <rFont val="仿宋"/>
        <family val="3"/>
      </rPr>
      <t>次；</t>
    </r>
    <r>
      <rPr>
        <sz val="11"/>
        <rFont val="Times New Roman"/>
        <family val="1"/>
      </rPr>
      <t xml:space="preserve">
</t>
    </r>
    <r>
      <rPr>
        <sz val="11"/>
        <rFont val="仿宋"/>
        <family val="3"/>
      </rPr>
      <t>市食药检验所</t>
    </r>
    <r>
      <rPr>
        <sz val="11"/>
        <rFont val="Times New Roman"/>
        <family val="1"/>
      </rPr>
      <t>-</t>
    </r>
    <r>
      <rPr>
        <sz val="11"/>
        <rFont val="仿宋"/>
        <family val="3"/>
      </rPr>
      <t>药品抽检专项：药品检验</t>
    </r>
    <r>
      <rPr>
        <sz val="11"/>
        <rFont val="Times New Roman"/>
        <family val="1"/>
      </rPr>
      <t>120</t>
    </r>
    <r>
      <rPr>
        <sz val="11"/>
        <rFont val="仿宋"/>
        <family val="3"/>
      </rPr>
      <t>批；</t>
    </r>
    <r>
      <rPr>
        <sz val="11"/>
        <rFont val="Times New Roman"/>
        <family val="1"/>
      </rPr>
      <t xml:space="preserve">
</t>
    </r>
    <r>
      <rPr>
        <sz val="11"/>
        <rFont val="仿宋"/>
        <family val="3"/>
      </rPr>
      <t>市食药检验所</t>
    </r>
    <r>
      <rPr>
        <sz val="11"/>
        <rFont val="Times New Roman"/>
        <family val="1"/>
      </rPr>
      <t>-</t>
    </r>
    <r>
      <rPr>
        <sz val="11"/>
        <rFont val="仿宋"/>
        <family val="3"/>
      </rPr>
      <t>药品抽检专项：三废处理量</t>
    </r>
    <r>
      <rPr>
        <sz val="11"/>
        <rFont val="Times New Roman"/>
        <family val="1"/>
      </rPr>
      <t>850</t>
    </r>
    <r>
      <rPr>
        <sz val="11"/>
        <rFont val="仿宋"/>
        <family val="3"/>
      </rPr>
      <t>升。</t>
    </r>
  </si>
  <si>
    <r>
      <rPr>
        <sz val="11"/>
        <rFont val="仿宋"/>
        <family val="3"/>
      </rPr>
      <t>完成市本级食品安全监督抽检专项：抽检批次</t>
    </r>
    <r>
      <rPr>
        <sz val="11"/>
        <rFont val="Times New Roman"/>
        <family val="1"/>
      </rPr>
      <t>18288</t>
    </r>
    <r>
      <rPr>
        <sz val="11"/>
        <rFont val="仿宋"/>
        <family val="3"/>
      </rPr>
      <t>批次；</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食品抽检专项：宣传培训次数</t>
    </r>
    <r>
      <rPr>
        <sz val="11"/>
        <rFont val="Times New Roman"/>
        <family val="1"/>
      </rPr>
      <t>≥14</t>
    </r>
    <r>
      <rPr>
        <sz val="11"/>
        <rFont val="仿宋"/>
        <family val="3"/>
      </rPr>
      <t>次；</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食品抽检专项：三废处理数</t>
    </r>
    <r>
      <rPr>
        <sz val="11"/>
        <rFont val="Times New Roman"/>
        <family val="1"/>
      </rPr>
      <t>≥589kg</t>
    </r>
    <r>
      <rPr>
        <sz val="11"/>
        <rFont val="仿宋"/>
        <family val="3"/>
      </rPr>
      <t>；</t>
    </r>
    <r>
      <rPr>
        <sz val="11"/>
        <rFont val="Times New Roman"/>
        <family val="1"/>
      </rPr>
      <t xml:space="preserve">
</t>
    </r>
    <r>
      <rPr>
        <sz val="11"/>
        <rFont val="仿宋"/>
        <family val="3"/>
      </rPr>
      <t>市食品检验所</t>
    </r>
    <r>
      <rPr>
        <sz val="11"/>
        <rFont val="Times New Roman"/>
        <family val="1"/>
      </rPr>
      <t>-</t>
    </r>
    <r>
      <rPr>
        <sz val="11"/>
        <rFont val="仿宋"/>
        <family val="3"/>
      </rPr>
      <t>食品抽检专项：设备维修次数</t>
    </r>
    <r>
      <rPr>
        <sz val="11"/>
        <rFont val="Times New Roman"/>
        <family val="1"/>
      </rPr>
      <t>≥15</t>
    </r>
    <r>
      <rPr>
        <sz val="11"/>
        <rFont val="仿宋"/>
        <family val="3"/>
      </rPr>
      <t>次；</t>
    </r>
    <r>
      <rPr>
        <sz val="11"/>
        <rFont val="Times New Roman"/>
        <family val="1"/>
      </rPr>
      <t xml:space="preserve">
</t>
    </r>
    <r>
      <rPr>
        <sz val="11"/>
        <rFont val="仿宋"/>
        <family val="3"/>
      </rPr>
      <t>市食药检验所</t>
    </r>
    <r>
      <rPr>
        <sz val="11"/>
        <rFont val="Times New Roman"/>
        <family val="1"/>
      </rPr>
      <t>-</t>
    </r>
    <r>
      <rPr>
        <sz val="11"/>
        <rFont val="仿宋"/>
        <family val="3"/>
      </rPr>
      <t>药品抽检专项：药品检验</t>
    </r>
    <r>
      <rPr>
        <sz val="11"/>
        <rFont val="Times New Roman"/>
        <family val="1"/>
      </rPr>
      <t>124</t>
    </r>
    <r>
      <rPr>
        <sz val="11"/>
        <rFont val="仿宋"/>
        <family val="3"/>
      </rPr>
      <t>批；</t>
    </r>
    <r>
      <rPr>
        <sz val="11"/>
        <rFont val="Times New Roman"/>
        <family val="1"/>
      </rPr>
      <t xml:space="preserve">
</t>
    </r>
    <r>
      <rPr>
        <sz val="11"/>
        <rFont val="仿宋"/>
        <family val="3"/>
      </rPr>
      <t>市食药检验所</t>
    </r>
    <r>
      <rPr>
        <sz val="11"/>
        <rFont val="Times New Roman"/>
        <family val="1"/>
      </rPr>
      <t>-</t>
    </r>
    <r>
      <rPr>
        <sz val="11"/>
        <rFont val="仿宋"/>
        <family val="3"/>
      </rPr>
      <t>药品抽检专项：三废处理量</t>
    </r>
    <r>
      <rPr>
        <sz val="11"/>
        <rFont val="Times New Roman"/>
        <family val="1"/>
      </rPr>
      <t>850</t>
    </r>
    <r>
      <rPr>
        <sz val="11"/>
        <rFont val="仿宋"/>
        <family val="3"/>
      </rPr>
      <t>升。</t>
    </r>
  </si>
  <si>
    <t>年度
绩效
指标</t>
  </si>
  <si>
    <t>一级指标</t>
  </si>
  <si>
    <t>二级指标</t>
  </si>
  <si>
    <t>三级指标</t>
  </si>
  <si>
    <t>年度指标值</t>
  </si>
  <si>
    <t>实际完成值</t>
  </si>
  <si>
    <t>产出指标</t>
  </si>
  <si>
    <t>数量指标</t>
  </si>
  <si>
    <r>
      <rPr>
        <sz val="11"/>
        <rFont val="仿宋"/>
        <family val="3"/>
      </rPr>
      <t>抽检批次　</t>
    </r>
    <r>
      <rPr>
        <sz val="11"/>
        <rFont val="Times New Roman"/>
        <family val="1"/>
      </rPr>
      <t xml:space="preserve">
</t>
    </r>
  </si>
  <si>
    <r>
      <rPr>
        <sz val="11"/>
        <rFont val="Times New Roman"/>
        <family val="1"/>
      </rPr>
      <t>500</t>
    </r>
    <r>
      <rPr>
        <sz val="11"/>
        <rFont val="仿宋"/>
        <family val="3"/>
      </rPr>
      <t>批次（市发改委）</t>
    </r>
  </si>
  <si>
    <t>无</t>
  </si>
  <si>
    <r>
      <rPr>
        <sz val="11"/>
        <rFont val="Times New Roman"/>
        <family val="1"/>
      </rPr>
      <t>2520</t>
    </r>
    <r>
      <rPr>
        <sz val="11"/>
        <rFont val="仿宋"/>
        <family val="3"/>
      </rPr>
      <t>批次（市农业农村局）</t>
    </r>
  </si>
  <si>
    <r>
      <rPr>
        <sz val="11"/>
        <rFont val="Times New Roman"/>
        <family val="1"/>
      </rPr>
      <t>600</t>
    </r>
    <r>
      <rPr>
        <sz val="11"/>
        <rFont val="仿宋"/>
        <family val="3"/>
      </rPr>
      <t>批次（市卫计委）</t>
    </r>
  </si>
  <si>
    <r>
      <rPr>
        <sz val="11"/>
        <rFont val="Times New Roman"/>
        <family val="1"/>
      </rPr>
      <t>8050</t>
    </r>
    <r>
      <rPr>
        <sz val="11"/>
        <rFont val="仿宋"/>
        <family val="3"/>
      </rPr>
      <t>批次（市场监管局）</t>
    </r>
  </si>
  <si>
    <r>
      <rPr>
        <sz val="11"/>
        <rFont val="Times New Roman"/>
        <family val="1"/>
      </rPr>
      <t>430</t>
    </r>
    <r>
      <rPr>
        <sz val="11"/>
        <rFont val="仿宋"/>
        <family val="3"/>
      </rPr>
      <t>批次（常德海关）</t>
    </r>
  </si>
  <si>
    <r>
      <rPr>
        <sz val="11"/>
        <rFont val="Times New Roman"/>
        <family val="1"/>
      </rPr>
      <t>2700</t>
    </r>
    <r>
      <rPr>
        <sz val="11"/>
        <rFont val="仿宋"/>
        <family val="3"/>
      </rPr>
      <t>批次（市畜牧水产中心）</t>
    </r>
  </si>
  <si>
    <t>工作外聘人数</t>
  </si>
  <si>
    <r>
      <rPr>
        <sz val="11"/>
        <rFont val="Times New Roman"/>
        <family val="1"/>
      </rPr>
      <t>40</t>
    </r>
    <r>
      <rPr>
        <sz val="11"/>
        <rFont val="仿宋"/>
        <family val="3"/>
      </rPr>
      <t>人</t>
    </r>
  </si>
  <si>
    <t>宣传培训次数</t>
  </si>
  <si>
    <r>
      <rPr>
        <sz val="11"/>
        <rFont val="Times New Roman"/>
        <family val="1"/>
      </rPr>
      <t>≥14</t>
    </r>
    <r>
      <rPr>
        <sz val="11"/>
        <rFont val="仿宋"/>
        <family val="3"/>
      </rPr>
      <t>次</t>
    </r>
  </si>
  <si>
    <r>
      <rPr>
        <sz val="11"/>
        <rFont val="Times New Roman"/>
        <family val="1"/>
      </rPr>
      <t>14</t>
    </r>
    <r>
      <rPr>
        <sz val="11"/>
        <rFont val="仿宋"/>
        <family val="3"/>
      </rPr>
      <t>次</t>
    </r>
  </si>
  <si>
    <t>三废处理数</t>
  </si>
  <si>
    <t>≥500kg</t>
  </si>
  <si>
    <t>589kg</t>
  </si>
  <si>
    <t>抽验批次增加废物增加</t>
  </si>
  <si>
    <t>设备维修次数</t>
  </si>
  <si>
    <r>
      <rPr>
        <sz val="11"/>
        <rFont val="Times New Roman"/>
        <family val="1"/>
      </rPr>
      <t>15</t>
    </r>
    <r>
      <rPr>
        <sz val="11"/>
        <rFont val="仿宋"/>
        <family val="3"/>
      </rPr>
      <t>次</t>
    </r>
  </si>
  <si>
    <t>抽验批次增加设备维修增加</t>
  </si>
  <si>
    <t>药品检验</t>
  </si>
  <si>
    <r>
      <rPr>
        <sz val="11"/>
        <rFont val="Times New Roman"/>
        <family val="1"/>
      </rPr>
      <t>120</t>
    </r>
    <r>
      <rPr>
        <sz val="11"/>
        <rFont val="仿宋"/>
        <family val="3"/>
      </rPr>
      <t>批</t>
    </r>
  </si>
  <si>
    <t>增加新冠疫情专项抽检</t>
  </si>
  <si>
    <t>三废处理量</t>
  </si>
  <si>
    <r>
      <rPr>
        <sz val="11"/>
        <rFont val="Times New Roman"/>
        <family val="1"/>
      </rPr>
      <t>850</t>
    </r>
    <r>
      <rPr>
        <sz val="11"/>
        <rFont val="仿宋"/>
        <family val="3"/>
      </rPr>
      <t>升</t>
    </r>
  </si>
  <si>
    <t>临聘人员人数</t>
  </si>
  <si>
    <r>
      <rPr>
        <sz val="11"/>
        <rFont val="Times New Roman"/>
        <family val="1"/>
      </rPr>
      <t>10</t>
    </r>
    <r>
      <rPr>
        <sz val="11"/>
        <rFont val="仿宋"/>
        <family val="3"/>
      </rPr>
      <t>人</t>
    </r>
  </si>
  <si>
    <t>质量指标</t>
  </si>
  <si>
    <t>抽检合格率</t>
  </si>
  <si>
    <t>≥97%</t>
  </si>
  <si>
    <t>≥98%</t>
  </si>
  <si>
    <t>核查处置率</t>
  </si>
  <si>
    <t>检品抽样质量规范率</t>
  </si>
  <si>
    <t>检品检验质量规范率</t>
  </si>
  <si>
    <t>检验准确率</t>
  </si>
  <si>
    <t>时效指标</t>
  </si>
  <si>
    <t>抽检项目完成时间</t>
  </si>
  <si>
    <r>
      <rPr>
        <sz val="11"/>
        <rFont val="Times New Roman"/>
        <family val="1"/>
      </rPr>
      <t>2020</t>
    </r>
    <r>
      <rPr>
        <sz val="11"/>
        <rFont val="仿宋"/>
        <family val="3"/>
      </rPr>
      <t>年</t>
    </r>
    <r>
      <rPr>
        <sz val="11"/>
        <rFont val="Times New Roman"/>
        <family val="1"/>
      </rPr>
      <t>12</t>
    </r>
    <r>
      <rPr>
        <sz val="11"/>
        <rFont val="仿宋"/>
        <family val="3"/>
      </rPr>
      <t>月</t>
    </r>
    <r>
      <rPr>
        <sz val="11"/>
        <rFont val="Times New Roman"/>
        <family val="1"/>
      </rPr>
      <t>31</t>
    </r>
    <r>
      <rPr>
        <sz val="11"/>
        <rFont val="仿宋"/>
        <family val="3"/>
      </rPr>
      <t>日前</t>
    </r>
  </si>
  <si>
    <t>成本指标</t>
  </si>
  <si>
    <t>市本级食品安全监督抽检专项：成本耗费</t>
  </si>
  <si>
    <t>≤980</t>
  </si>
  <si>
    <r>
      <rPr>
        <sz val="11"/>
        <rFont val="仿宋"/>
        <family val="3"/>
      </rPr>
      <t>市食品检验所</t>
    </r>
    <r>
      <rPr>
        <sz val="11"/>
        <rFont val="Times New Roman"/>
        <family val="1"/>
      </rPr>
      <t>-</t>
    </r>
    <r>
      <rPr>
        <sz val="11"/>
        <rFont val="仿宋"/>
        <family val="3"/>
      </rPr>
      <t>食品抽检专项：临聘人员经费</t>
    </r>
  </si>
  <si>
    <t>抽验批次增加，加班餐及劳务费增加</t>
  </si>
  <si>
    <r>
      <rPr>
        <sz val="11"/>
        <rFont val="仿宋"/>
        <family val="3"/>
      </rPr>
      <t>市食品检验所</t>
    </r>
    <r>
      <rPr>
        <sz val="11"/>
        <rFont val="Times New Roman"/>
        <family val="1"/>
      </rPr>
      <t>-</t>
    </r>
    <r>
      <rPr>
        <sz val="11"/>
        <rFont val="仿宋"/>
        <family val="3"/>
      </rPr>
      <t>食品抽检专项：临聘人员工作经费</t>
    </r>
  </si>
  <si>
    <r>
      <rPr>
        <sz val="11"/>
        <rFont val="仿宋"/>
        <family val="3"/>
      </rPr>
      <t>市食品检验所</t>
    </r>
    <r>
      <rPr>
        <sz val="11"/>
        <rFont val="Times New Roman"/>
        <family val="1"/>
      </rPr>
      <t>-</t>
    </r>
    <r>
      <rPr>
        <sz val="11"/>
        <rFont val="仿宋"/>
        <family val="3"/>
      </rPr>
      <t>食品抽检专项：环保经费及其它费用</t>
    </r>
  </si>
  <si>
    <t>减少节约开支</t>
  </si>
  <si>
    <r>
      <rPr>
        <sz val="11"/>
        <rFont val="仿宋"/>
        <family val="3"/>
      </rPr>
      <t>市食品检验所</t>
    </r>
    <r>
      <rPr>
        <sz val="11"/>
        <rFont val="Times New Roman"/>
        <family val="1"/>
      </rPr>
      <t>-</t>
    </r>
    <r>
      <rPr>
        <sz val="11"/>
        <rFont val="仿宋"/>
        <family val="3"/>
      </rPr>
      <t>食品抽检专项：宣传培训</t>
    </r>
  </si>
  <si>
    <t>疫情外出培训减少</t>
  </si>
  <si>
    <r>
      <rPr>
        <sz val="11"/>
        <rFont val="仿宋"/>
        <family val="3"/>
      </rPr>
      <t>市食品检验所</t>
    </r>
    <r>
      <rPr>
        <sz val="11"/>
        <rFont val="Times New Roman"/>
        <family val="1"/>
      </rPr>
      <t>-</t>
    </r>
    <r>
      <rPr>
        <sz val="11"/>
        <rFont val="仿宋"/>
        <family val="3"/>
      </rPr>
      <t>食品抽检专项：设备维修检定</t>
    </r>
  </si>
  <si>
    <r>
      <rPr>
        <sz val="11"/>
        <rFont val="仿宋"/>
        <family val="3"/>
      </rPr>
      <t>市食药检验所</t>
    </r>
    <r>
      <rPr>
        <sz val="11"/>
        <rFont val="Times New Roman"/>
        <family val="1"/>
      </rPr>
      <t>-</t>
    </r>
    <r>
      <rPr>
        <sz val="11"/>
        <rFont val="仿宋"/>
        <family val="3"/>
      </rPr>
      <t>药品抽检专项：药品检验费</t>
    </r>
  </si>
  <si>
    <r>
      <rPr>
        <sz val="11"/>
        <rFont val="仿宋"/>
        <family val="3"/>
      </rPr>
      <t>市食药检验所</t>
    </r>
    <r>
      <rPr>
        <sz val="11"/>
        <rFont val="Times New Roman"/>
        <family val="1"/>
      </rPr>
      <t>-</t>
    </r>
    <r>
      <rPr>
        <sz val="11"/>
        <rFont val="仿宋"/>
        <family val="3"/>
      </rPr>
      <t>药品抽检专项：临聘人员经费</t>
    </r>
  </si>
  <si>
    <t>增加：抽验加班餐、加班劳务费</t>
  </si>
  <si>
    <r>
      <rPr>
        <sz val="11"/>
        <rFont val="仿宋"/>
        <family val="3"/>
      </rPr>
      <t>市食药检验所</t>
    </r>
    <r>
      <rPr>
        <sz val="11"/>
        <rFont val="Times New Roman"/>
        <family val="1"/>
      </rPr>
      <t>-</t>
    </r>
    <r>
      <rPr>
        <sz val="11"/>
        <rFont val="仿宋"/>
        <family val="3"/>
      </rPr>
      <t>药品抽检专项：环保</t>
    </r>
  </si>
  <si>
    <t>效益指标</t>
  </si>
  <si>
    <t>经济效益指标</t>
  </si>
  <si>
    <t>经济损失</t>
  </si>
  <si>
    <t>减少</t>
  </si>
  <si>
    <t>社会效益指标</t>
  </si>
  <si>
    <t>社会稳定</t>
  </si>
  <si>
    <r>
      <rPr>
        <sz val="11"/>
        <rFont val="Times New Roman"/>
        <family val="1"/>
      </rPr>
      <t>0</t>
    </r>
    <r>
      <rPr>
        <sz val="11"/>
        <rFont val="仿宋"/>
        <family val="3"/>
      </rPr>
      <t>起</t>
    </r>
  </si>
  <si>
    <t>食品安全知晓</t>
  </si>
  <si>
    <t>≥80%</t>
  </si>
  <si>
    <t>食品抽检群众知晓</t>
  </si>
  <si>
    <t>≥75%</t>
  </si>
  <si>
    <t>食品抽检商家知晓</t>
  </si>
  <si>
    <t>药品安全事故
发生起数</t>
  </si>
  <si>
    <t>抽检废弃物处理率</t>
  </si>
  <si>
    <t>生态效益指标</t>
  </si>
  <si>
    <t>环保检测</t>
  </si>
  <si>
    <t>不因检测对环境产生负面影响</t>
  </si>
  <si>
    <t>未因检测对环境产生负面影响</t>
  </si>
  <si>
    <t>可持续影响指标</t>
  </si>
  <si>
    <t>食品行业安全发展</t>
  </si>
  <si>
    <t>促进</t>
  </si>
  <si>
    <t>专项抽检开展</t>
  </si>
  <si>
    <t>发现问题要彻底的、有针对性的进行整改直至彻底消除不合格不合规产品</t>
  </si>
  <si>
    <t>药品流转质量</t>
  </si>
  <si>
    <t>保障药品使用安全</t>
  </si>
  <si>
    <t>满意度指标</t>
  </si>
  <si>
    <t>公众满意度</t>
  </si>
  <si>
    <t>服务对象满意度</t>
  </si>
  <si>
    <t>总分</t>
  </si>
  <si>
    <t>联系人：杜承霖</t>
  </si>
  <si>
    <r>
      <rPr>
        <sz val="11"/>
        <rFont val="仿宋"/>
        <family val="3"/>
      </rPr>
      <t>联系方式：</t>
    </r>
    <r>
      <rPr>
        <sz val="11"/>
        <rFont val="Times New Roman"/>
        <family val="1"/>
      </rPr>
      <t>18007369727</t>
    </r>
  </si>
  <si>
    <t>表44</t>
  </si>
  <si>
    <r>
      <rPr>
        <sz val="10"/>
        <rFont val="仿宋"/>
        <family val="3"/>
      </rPr>
      <t>项目名称</t>
    </r>
  </si>
  <si>
    <r>
      <rPr>
        <sz val="10"/>
        <rFont val="仿宋"/>
        <family val="3"/>
      </rPr>
      <t>市直教育奖励机制资金</t>
    </r>
  </si>
  <si>
    <r>
      <rPr>
        <sz val="10"/>
        <rFont val="仿宋"/>
        <family val="3"/>
      </rPr>
      <t>主管部门</t>
    </r>
  </si>
  <si>
    <r>
      <rPr>
        <sz val="10"/>
        <rFont val="仿宋"/>
        <family val="3"/>
      </rPr>
      <t>常德市教育局</t>
    </r>
  </si>
  <si>
    <r>
      <rPr>
        <sz val="10"/>
        <rFont val="仿宋"/>
        <family val="3"/>
      </rPr>
      <t>实施单位</t>
    </r>
  </si>
  <si>
    <r>
      <rPr>
        <sz val="10"/>
        <rFont val="仿宋"/>
        <family val="3"/>
      </rPr>
      <t>项目资金</t>
    </r>
    <r>
      <rPr>
        <sz val="10"/>
        <rFont val="Times New Roman"/>
        <family val="1"/>
      </rPr>
      <t xml:space="preserve">
</t>
    </r>
    <r>
      <rPr>
        <sz val="10"/>
        <rFont val="仿宋"/>
        <family val="3"/>
      </rPr>
      <t>（万元）</t>
    </r>
  </si>
  <si>
    <r>
      <rPr>
        <sz val="10"/>
        <rFont val="仿宋"/>
        <family val="3"/>
      </rPr>
      <t>年初预算数</t>
    </r>
  </si>
  <si>
    <r>
      <rPr>
        <sz val="10"/>
        <rFont val="仿宋"/>
        <family val="3"/>
      </rPr>
      <t>全年预算数</t>
    </r>
  </si>
  <si>
    <r>
      <rPr>
        <sz val="10"/>
        <rFont val="仿宋"/>
        <family val="3"/>
      </rPr>
      <t>全年执行数</t>
    </r>
  </si>
  <si>
    <r>
      <rPr>
        <sz val="10"/>
        <rFont val="仿宋"/>
        <family val="3"/>
      </rPr>
      <t>分值</t>
    </r>
  </si>
  <si>
    <r>
      <rPr>
        <sz val="10"/>
        <rFont val="仿宋"/>
        <family val="3"/>
      </rPr>
      <t>执行率</t>
    </r>
  </si>
  <si>
    <r>
      <rPr>
        <sz val="10"/>
        <rFont val="仿宋"/>
        <family val="3"/>
      </rPr>
      <t>得分</t>
    </r>
  </si>
  <si>
    <r>
      <rPr>
        <sz val="10"/>
        <rFont val="仿宋"/>
        <family val="3"/>
      </rPr>
      <t>年度资金总额：</t>
    </r>
  </si>
  <si>
    <r>
      <rPr>
        <sz val="10"/>
        <rFont val="仿宋"/>
        <family val="3"/>
      </rPr>
      <t>其中：当年财政拨款</t>
    </r>
  </si>
  <si>
    <r>
      <rPr>
        <sz val="10"/>
        <rFont val="Times New Roman"/>
        <family val="1"/>
      </rPr>
      <t xml:space="preserve">         </t>
    </r>
    <r>
      <rPr>
        <sz val="10"/>
        <rFont val="仿宋"/>
        <family val="3"/>
      </rPr>
      <t>上年结转资金</t>
    </r>
  </si>
  <si>
    <r>
      <rPr>
        <sz val="10"/>
        <rFont val="Times New Roman"/>
        <family val="1"/>
      </rPr>
      <t xml:space="preserve">              </t>
    </r>
    <r>
      <rPr>
        <sz val="10"/>
        <rFont val="仿宋"/>
        <family val="3"/>
      </rPr>
      <t>其他资金</t>
    </r>
  </si>
  <si>
    <r>
      <rPr>
        <sz val="10"/>
        <rFont val="仿宋"/>
        <family val="3"/>
      </rPr>
      <t>年度总体目标</t>
    </r>
  </si>
  <si>
    <r>
      <rPr>
        <sz val="10"/>
        <rFont val="仿宋"/>
        <family val="3"/>
      </rPr>
      <t>预期目标</t>
    </r>
  </si>
  <si>
    <r>
      <rPr>
        <sz val="10"/>
        <rFont val="仿宋"/>
        <family val="3"/>
      </rPr>
      <t>实际完成情况</t>
    </r>
  </si>
  <si>
    <r>
      <rPr>
        <sz val="10"/>
        <rFont val="仿宋"/>
        <family val="3"/>
      </rPr>
      <t>通过实施本项目，完成对年度考核合格的全市特级教师、市级骨干教师、市级学科带头人按标准发放地方性津贴、完成对全市义务教育教职工、班主任按标准发放地方性津贴、完成对作出突出贡献，在行业内有较大影响的教师进行奖励的工作任务。达到提高市直教育质量，表彰全市优秀教师，调动广大教师从教热情，在全社会营造尊师重教氛围的目的。</t>
    </r>
  </si>
  <si>
    <r>
      <rPr>
        <sz val="10"/>
        <rFont val="仿宋"/>
        <family val="3"/>
      </rPr>
      <t>部分组织完成</t>
    </r>
  </si>
  <si>
    <r>
      <rPr>
        <sz val="10"/>
        <rFont val="仿宋"/>
        <family val="3"/>
      </rPr>
      <t>一级指标</t>
    </r>
  </si>
  <si>
    <r>
      <rPr>
        <sz val="10"/>
        <rFont val="仿宋"/>
        <family val="3"/>
      </rPr>
      <t>二级指标</t>
    </r>
  </si>
  <si>
    <r>
      <rPr>
        <sz val="10"/>
        <rFont val="仿宋"/>
        <family val="3"/>
      </rPr>
      <t>三级指标</t>
    </r>
  </si>
  <si>
    <r>
      <rPr>
        <sz val="10"/>
        <rFont val="仿宋"/>
        <family val="3"/>
      </rPr>
      <t>年度指标值</t>
    </r>
  </si>
  <si>
    <r>
      <rPr>
        <sz val="10"/>
        <rFont val="仿宋"/>
        <family val="3"/>
      </rPr>
      <t>实际完成值</t>
    </r>
  </si>
  <si>
    <r>
      <rPr>
        <sz val="10"/>
        <rFont val="仿宋"/>
        <family val="3"/>
      </rPr>
      <t>偏差原因分析</t>
    </r>
    <r>
      <rPr>
        <sz val="10"/>
        <rFont val="仿宋"/>
        <family val="3"/>
      </rPr>
      <t>及改进措施</t>
    </r>
  </si>
  <si>
    <r>
      <rPr>
        <sz val="10"/>
        <rFont val="仿宋"/>
        <family val="3"/>
      </rPr>
      <t>产出指标</t>
    </r>
    <r>
      <rPr>
        <sz val="10"/>
        <rFont val="Times New Roman"/>
        <family val="1"/>
      </rPr>
      <t xml:space="preserve">
</t>
    </r>
    <r>
      <rPr>
        <sz val="10"/>
        <rFont val="仿宋"/>
        <family val="3"/>
      </rPr>
      <t>（</t>
    </r>
    <r>
      <rPr>
        <sz val="10"/>
        <rFont val="Times New Roman"/>
        <family val="1"/>
      </rPr>
      <t>50</t>
    </r>
    <r>
      <rPr>
        <sz val="10"/>
        <rFont val="仿宋"/>
        <family val="3"/>
      </rPr>
      <t>分）</t>
    </r>
  </si>
  <si>
    <r>
      <rPr>
        <sz val="10"/>
        <rFont val="仿宋"/>
        <family val="3"/>
      </rPr>
      <t>数量指标</t>
    </r>
  </si>
  <si>
    <r>
      <rPr>
        <sz val="10"/>
        <rFont val="仿宋"/>
        <family val="3"/>
      </rPr>
      <t>特级教师考核发放人数</t>
    </r>
  </si>
  <si>
    <r>
      <rPr>
        <sz val="10"/>
        <rFont val="Times New Roman"/>
        <family val="1"/>
      </rPr>
      <t>21</t>
    </r>
    <r>
      <rPr>
        <sz val="10"/>
        <rFont val="仿宋"/>
        <family val="3"/>
      </rPr>
      <t>人</t>
    </r>
  </si>
  <si>
    <r>
      <rPr>
        <sz val="10"/>
        <rFont val="仿宋"/>
        <family val="3"/>
      </rPr>
      <t>翦伯赞奖金未按期发放，按计划及时拨付资金</t>
    </r>
  </si>
  <si>
    <r>
      <rPr>
        <sz val="10"/>
        <rFont val="仿宋"/>
        <family val="3"/>
      </rPr>
      <t>市级学科带头人考核发放人数</t>
    </r>
  </si>
  <si>
    <r>
      <rPr>
        <sz val="10"/>
        <rFont val="Times New Roman"/>
        <family val="1"/>
      </rPr>
      <t>73</t>
    </r>
    <r>
      <rPr>
        <sz val="10"/>
        <rFont val="仿宋"/>
        <family val="3"/>
      </rPr>
      <t>人</t>
    </r>
  </si>
  <si>
    <r>
      <rPr>
        <sz val="10"/>
        <rFont val="仿宋"/>
        <family val="3"/>
      </rPr>
      <t>市级骨干教师考核发放人数</t>
    </r>
  </si>
  <si>
    <r>
      <rPr>
        <sz val="10"/>
        <rFont val="Times New Roman"/>
        <family val="1"/>
      </rPr>
      <t>162</t>
    </r>
    <r>
      <rPr>
        <sz val="10"/>
        <rFont val="仿宋"/>
        <family val="3"/>
      </rPr>
      <t>人</t>
    </r>
  </si>
  <si>
    <r>
      <rPr>
        <sz val="10"/>
        <rFont val="仿宋"/>
        <family val="3"/>
      </rPr>
      <t>市直义务教育阶段学校教职工考核发放人数</t>
    </r>
  </si>
  <si>
    <r>
      <rPr>
        <sz val="10"/>
        <rFont val="Times New Roman"/>
        <family val="1"/>
      </rPr>
      <t>1300</t>
    </r>
    <r>
      <rPr>
        <sz val="10"/>
        <rFont val="仿宋"/>
        <family val="3"/>
      </rPr>
      <t>人</t>
    </r>
  </si>
  <si>
    <r>
      <rPr>
        <sz val="10"/>
        <rFont val="仿宋"/>
        <family val="3"/>
      </rPr>
      <t>翦伯赞教育奖获奖人数</t>
    </r>
  </si>
  <si>
    <r>
      <rPr>
        <sz val="10"/>
        <rFont val="Times New Roman"/>
        <family val="1"/>
      </rPr>
      <t>20</t>
    </r>
    <r>
      <rPr>
        <sz val="10"/>
        <rFont val="仿宋"/>
        <family val="3"/>
      </rPr>
      <t>人</t>
    </r>
  </si>
  <si>
    <r>
      <rPr>
        <sz val="10"/>
        <rFont val="仿宋"/>
        <family val="3"/>
      </rPr>
      <t>市直班主任考核发放人数</t>
    </r>
  </si>
  <si>
    <r>
      <rPr>
        <sz val="10"/>
        <rFont val="Times New Roman"/>
        <family val="1"/>
      </rPr>
      <t>1250</t>
    </r>
    <r>
      <rPr>
        <sz val="10"/>
        <rFont val="仿宋"/>
        <family val="3"/>
      </rPr>
      <t>人</t>
    </r>
    <r>
      <rPr>
        <sz val="10"/>
        <rFont val="Times New Roman"/>
        <family val="1"/>
      </rPr>
      <t>/</t>
    </r>
    <r>
      <rPr>
        <sz val="10"/>
        <rFont val="仿宋"/>
        <family val="3"/>
      </rPr>
      <t>两学期</t>
    </r>
  </si>
  <si>
    <r>
      <rPr>
        <sz val="10"/>
        <rFont val="仿宋"/>
        <family val="3"/>
      </rPr>
      <t>质量指标</t>
    </r>
  </si>
  <si>
    <r>
      <rPr>
        <sz val="10"/>
        <color indexed="8"/>
        <rFont val="仿宋"/>
        <family val="3"/>
      </rPr>
      <t>发放精准率</t>
    </r>
  </si>
  <si>
    <r>
      <rPr>
        <sz val="10"/>
        <color indexed="8"/>
        <rFont val="仿宋"/>
        <family val="3"/>
      </rPr>
      <t>发放程序合规率</t>
    </r>
  </si>
  <si>
    <r>
      <rPr>
        <sz val="10"/>
        <rFont val="仿宋"/>
        <family val="3"/>
      </rPr>
      <t>时效指标</t>
    </r>
  </si>
  <si>
    <r>
      <rPr>
        <sz val="10"/>
        <color indexed="8"/>
        <rFont val="仿宋"/>
        <family val="3"/>
      </rPr>
      <t>完成及时率</t>
    </r>
  </si>
  <si>
    <r>
      <rPr>
        <sz val="10"/>
        <rFont val="仿宋"/>
        <family val="3"/>
      </rPr>
      <t>欠及时</t>
    </r>
  </si>
  <si>
    <r>
      <rPr>
        <sz val="10"/>
        <rFont val="仿宋"/>
        <family val="3"/>
      </rPr>
      <t>成本指标</t>
    </r>
  </si>
  <si>
    <r>
      <rPr>
        <sz val="10"/>
        <rFont val="仿宋"/>
        <family val="3"/>
      </rPr>
      <t>特级教师津贴成本</t>
    </r>
  </si>
  <si>
    <r>
      <rPr>
        <sz val="10"/>
        <rFont val="Times New Roman"/>
        <family val="1"/>
      </rPr>
      <t>21</t>
    </r>
    <r>
      <rPr>
        <sz val="10"/>
        <rFont val="仿宋"/>
        <family val="3"/>
      </rPr>
      <t>万元</t>
    </r>
  </si>
  <si>
    <r>
      <rPr>
        <sz val="10"/>
        <rFont val="仿宋"/>
        <family val="3"/>
      </rPr>
      <t>市级学科带头人津贴成本</t>
    </r>
  </si>
  <si>
    <r>
      <rPr>
        <sz val="10"/>
        <rFont val="Times New Roman"/>
        <family val="1"/>
      </rPr>
      <t>51.1</t>
    </r>
    <r>
      <rPr>
        <sz val="10"/>
        <rFont val="仿宋"/>
        <family val="3"/>
      </rPr>
      <t>万元</t>
    </r>
  </si>
  <si>
    <r>
      <rPr>
        <sz val="10"/>
        <rFont val="仿宋"/>
        <family val="3"/>
      </rPr>
      <t>市级骨干教师津贴成本</t>
    </r>
  </si>
  <si>
    <r>
      <rPr>
        <sz val="10"/>
        <rFont val="Times New Roman"/>
        <family val="1"/>
      </rPr>
      <t>81</t>
    </r>
    <r>
      <rPr>
        <sz val="10"/>
        <rFont val="仿宋"/>
        <family val="3"/>
      </rPr>
      <t>万元</t>
    </r>
  </si>
  <si>
    <r>
      <rPr>
        <sz val="10"/>
        <rFont val="仿宋"/>
        <family val="3"/>
      </rPr>
      <t>班主任津贴成本</t>
    </r>
  </si>
  <si>
    <r>
      <rPr>
        <sz val="10"/>
        <rFont val="Times New Roman"/>
        <family val="1"/>
      </rPr>
      <t>250</t>
    </r>
    <r>
      <rPr>
        <sz val="10"/>
        <rFont val="仿宋"/>
        <family val="3"/>
      </rPr>
      <t>万元</t>
    </r>
  </si>
  <si>
    <r>
      <rPr>
        <sz val="10"/>
        <rFont val="仿宋"/>
        <family val="3"/>
      </rPr>
      <t>义务教育临时性奖励津贴成本</t>
    </r>
  </si>
  <si>
    <r>
      <rPr>
        <sz val="10"/>
        <rFont val="Times New Roman"/>
        <family val="1"/>
      </rPr>
      <t>496.9</t>
    </r>
    <r>
      <rPr>
        <sz val="10"/>
        <rFont val="仿宋"/>
        <family val="3"/>
      </rPr>
      <t>万元</t>
    </r>
  </si>
  <si>
    <r>
      <rPr>
        <sz val="10"/>
        <rFont val="仿宋"/>
        <family val="3"/>
      </rPr>
      <t>翦伯赞教育突出贡献奖成本</t>
    </r>
  </si>
  <si>
    <r>
      <rPr>
        <sz val="10"/>
        <rFont val="Times New Roman"/>
        <family val="1"/>
      </rPr>
      <t>200</t>
    </r>
    <r>
      <rPr>
        <sz val="10"/>
        <rFont val="仿宋"/>
        <family val="3"/>
      </rPr>
      <t>万元</t>
    </r>
  </si>
  <si>
    <r>
      <rPr>
        <sz val="10"/>
        <rFont val="仿宋"/>
        <family val="3"/>
      </rPr>
      <t>效益指标</t>
    </r>
    <r>
      <rPr>
        <sz val="10"/>
        <rFont val="Times New Roman"/>
        <family val="1"/>
      </rPr>
      <t xml:space="preserve">
</t>
    </r>
    <r>
      <rPr>
        <sz val="10"/>
        <rFont val="仿宋"/>
        <family val="3"/>
      </rPr>
      <t>（</t>
    </r>
    <r>
      <rPr>
        <sz val="10"/>
        <rFont val="Times New Roman"/>
        <family val="1"/>
      </rPr>
      <t>30</t>
    </r>
    <r>
      <rPr>
        <sz val="10"/>
        <rFont val="仿宋"/>
        <family val="3"/>
      </rPr>
      <t>分）</t>
    </r>
  </si>
  <si>
    <r>
      <rPr>
        <sz val="10"/>
        <rFont val="仿宋"/>
        <family val="3"/>
      </rPr>
      <t>社会效益</t>
    </r>
    <r>
      <rPr>
        <sz val="10"/>
        <rFont val="Times New Roman"/>
        <family val="1"/>
      </rPr>
      <t xml:space="preserve">
</t>
    </r>
    <r>
      <rPr>
        <sz val="10"/>
        <rFont val="仿宋"/>
        <family val="3"/>
      </rPr>
      <t>指标</t>
    </r>
  </si>
  <si>
    <r>
      <rPr>
        <sz val="10"/>
        <color indexed="8"/>
        <rFont val="仿宋"/>
        <family val="3"/>
      </rPr>
      <t>教师从教热情</t>
    </r>
  </si>
  <si>
    <r>
      <rPr>
        <sz val="10"/>
        <rFont val="仿宋"/>
        <family val="3"/>
      </rPr>
      <t>调动</t>
    </r>
  </si>
  <si>
    <r>
      <rPr>
        <sz val="10"/>
        <color indexed="8"/>
        <rFont val="仿宋"/>
        <family val="3"/>
      </rPr>
      <t>市直教育质量</t>
    </r>
  </si>
  <si>
    <r>
      <rPr>
        <sz val="10"/>
        <rFont val="仿宋"/>
        <family val="3"/>
      </rPr>
      <t>提高</t>
    </r>
  </si>
  <si>
    <r>
      <rPr>
        <sz val="10"/>
        <rFont val="仿宋"/>
        <family val="3"/>
      </rPr>
      <t>可持续影</t>
    </r>
    <r>
      <rPr>
        <sz val="10"/>
        <rFont val="Times New Roman"/>
        <family val="1"/>
      </rPr>
      <t xml:space="preserve">
</t>
    </r>
    <r>
      <rPr>
        <sz val="10"/>
        <rFont val="仿宋"/>
        <family val="3"/>
      </rPr>
      <t>响指标</t>
    </r>
  </si>
  <si>
    <r>
      <rPr>
        <sz val="10"/>
        <color indexed="8"/>
        <rFont val="仿宋"/>
        <family val="3"/>
      </rPr>
      <t>尊师重教的氛围</t>
    </r>
  </si>
  <si>
    <r>
      <rPr>
        <sz val="10"/>
        <rFont val="仿宋"/>
        <family val="3"/>
      </rPr>
      <t>营造</t>
    </r>
  </si>
  <si>
    <r>
      <rPr>
        <sz val="10"/>
        <rFont val="仿宋"/>
        <family val="3"/>
      </rPr>
      <t>满意度</t>
    </r>
    <r>
      <rPr>
        <sz val="10"/>
        <rFont val="Times New Roman"/>
        <family val="1"/>
      </rPr>
      <t xml:space="preserve">
</t>
    </r>
    <r>
      <rPr>
        <sz val="10"/>
        <rFont val="仿宋"/>
        <family val="3"/>
      </rPr>
      <t>指标</t>
    </r>
    <r>
      <rPr>
        <sz val="10"/>
        <rFont val="Times New Roman"/>
        <family val="1"/>
      </rPr>
      <t xml:space="preserve">
</t>
    </r>
    <r>
      <rPr>
        <sz val="10"/>
        <rFont val="仿宋"/>
        <family val="3"/>
      </rPr>
      <t>（</t>
    </r>
    <r>
      <rPr>
        <sz val="10"/>
        <rFont val="Times New Roman"/>
        <family val="1"/>
      </rPr>
      <t>10</t>
    </r>
    <r>
      <rPr>
        <sz val="10"/>
        <rFont val="仿宋"/>
        <family val="3"/>
      </rPr>
      <t>分）</t>
    </r>
  </si>
  <si>
    <r>
      <rPr>
        <sz val="10"/>
        <rFont val="仿宋"/>
        <family val="3"/>
      </rPr>
      <t>社会公众</t>
    </r>
    <r>
      <rPr>
        <sz val="10"/>
        <rFont val="Times New Roman"/>
        <family val="1"/>
      </rPr>
      <t xml:space="preserve">
</t>
    </r>
    <r>
      <rPr>
        <sz val="10"/>
        <rFont val="仿宋"/>
        <family val="3"/>
      </rPr>
      <t>满意度指标</t>
    </r>
  </si>
  <si>
    <r>
      <rPr>
        <sz val="10"/>
        <color indexed="8"/>
        <rFont val="仿宋"/>
        <family val="3"/>
      </rPr>
      <t>学生满意度</t>
    </r>
  </si>
  <si>
    <t>≥95%</t>
  </si>
  <si>
    <r>
      <rPr>
        <sz val="10"/>
        <color indexed="8"/>
        <rFont val="仿宋"/>
        <family val="3"/>
      </rPr>
      <t>家长满意度</t>
    </r>
  </si>
  <si>
    <r>
      <rPr>
        <sz val="10"/>
        <color indexed="8"/>
        <rFont val="仿宋"/>
        <family val="3"/>
      </rPr>
      <t>教师满意度</t>
    </r>
  </si>
  <si>
    <r>
      <rPr>
        <sz val="10"/>
        <rFont val="仿宋"/>
        <family val="3"/>
      </rPr>
      <t>总分</t>
    </r>
  </si>
  <si>
    <r>
      <rPr>
        <sz val="11"/>
        <rFont val="仿宋"/>
        <family val="3"/>
      </rPr>
      <t>联系人：方嵋婧</t>
    </r>
  </si>
  <si>
    <r>
      <rPr>
        <sz val="11"/>
        <rFont val="仿宋"/>
        <family val="3"/>
      </rPr>
      <t>联系方式：</t>
    </r>
    <r>
      <rPr>
        <sz val="11"/>
        <rFont val="Times New Roman"/>
        <family val="1"/>
      </rPr>
      <t>18007367268</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</si>
</sst>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 numFmtId="178" formatCode="0_ "/>
    <numFmt numFmtId="179" formatCode="0.0_ "/>
    <numFmt numFmtId="180" formatCode="0.0000_);[Red]\(0.0000\)"/>
    <numFmt numFmtId="181" formatCode="0.00_);[Red]\(0.00\)"/>
  </numFmts>
  <fonts count="90">
    <font>
      <sz val="11"/>
      <color indexed="8"/>
      <name val="宋体"/>
      <family val="0"/>
    </font>
    <font>
      <sz val="11"/>
      <name val="宋体"/>
      <family val="0"/>
    </font>
    <font>
      <sz val="12"/>
      <name val="Times New Roman"/>
      <family val="1"/>
    </font>
    <font>
      <sz val="12"/>
      <name val="黑体"/>
      <family val="3"/>
    </font>
    <font>
      <sz val="10"/>
      <name val="Times New Roman"/>
      <family val="1"/>
    </font>
    <font>
      <sz val="20"/>
      <name val="Times New Roman"/>
      <family val="1"/>
    </font>
    <font>
      <sz val="10"/>
      <name val="宋体"/>
      <family val="0"/>
    </font>
    <font>
      <sz val="10"/>
      <color indexed="8"/>
      <name val="Times New Roman"/>
      <family val="1"/>
    </font>
    <font>
      <sz val="11"/>
      <name val="Times New Roman"/>
      <family val="1"/>
    </font>
    <font>
      <sz val="12"/>
      <name val="宋体"/>
      <family val="0"/>
    </font>
    <font>
      <sz val="20"/>
      <name val="方正小标宋简体"/>
      <family val="0"/>
    </font>
    <font>
      <sz val="11"/>
      <name val="仿宋"/>
      <family val="3"/>
    </font>
    <font>
      <sz val="11"/>
      <color indexed="8"/>
      <name val="仿宋"/>
      <family val="3"/>
    </font>
    <font>
      <sz val="22"/>
      <name val="Times New Roman"/>
      <family val="1"/>
    </font>
    <font>
      <sz val="16"/>
      <name val="Times New Roman"/>
      <family val="1"/>
    </font>
    <font>
      <sz val="9"/>
      <name val="SimSun"/>
      <family val="0"/>
    </font>
    <font>
      <b/>
      <sz val="16"/>
      <name val="SimSun"/>
      <family val="0"/>
    </font>
    <font>
      <b/>
      <sz val="11"/>
      <name val="SimSun"/>
      <family val="0"/>
    </font>
    <font>
      <sz val="11"/>
      <name val="SimSun"/>
      <family val="0"/>
    </font>
    <font>
      <b/>
      <sz val="20"/>
      <name val="SimSun"/>
      <family val="0"/>
    </font>
    <font>
      <b/>
      <sz val="15"/>
      <name val="SimSun"/>
      <family val="0"/>
    </font>
    <font>
      <b/>
      <sz val="18"/>
      <name val="SimSun"/>
      <family val="0"/>
    </font>
    <font>
      <sz val="12"/>
      <name val="SimSun"/>
      <family val="0"/>
    </font>
    <font>
      <sz val="9"/>
      <name val="宋体"/>
      <family val="0"/>
    </font>
    <font>
      <sz val="18"/>
      <name val="方正小标宋_GBK"/>
      <family val="0"/>
    </font>
    <font>
      <b/>
      <sz val="11"/>
      <name val="宋体"/>
      <family val="0"/>
    </font>
    <font>
      <sz val="12"/>
      <color indexed="8"/>
      <name val="黑体"/>
      <family val="3"/>
    </font>
    <font>
      <sz val="20"/>
      <color indexed="8"/>
      <name val="方正小标宋简体"/>
      <family val="0"/>
    </font>
    <font>
      <sz val="12"/>
      <color indexed="8"/>
      <name val="Times New Roman"/>
      <family val="1"/>
    </font>
    <font>
      <sz val="12"/>
      <color indexed="8"/>
      <name val="宋体"/>
      <family val="0"/>
    </font>
    <font>
      <sz val="11"/>
      <color indexed="8"/>
      <name val="黑体"/>
      <family val="3"/>
    </font>
    <font>
      <sz val="21"/>
      <name val="方正小标宋简体"/>
      <family val="0"/>
    </font>
    <font>
      <b/>
      <sz val="12"/>
      <name val="Times New Roman"/>
      <family val="1"/>
    </font>
    <font>
      <sz val="12"/>
      <name val="方正书简体"/>
      <family val="0"/>
    </font>
    <font>
      <sz val="10"/>
      <name val="黑体"/>
      <family val="3"/>
    </font>
    <font>
      <b/>
      <sz val="10"/>
      <name val="方正书简体"/>
      <family val="0"/>
    </font>
    <font>
      <sz val="10"/>
      <name val="方正书简体"/>
      <family val="0"/>
    </font>
    <font>
      <sz val="11"/>
      <name val="黑体"/>
      <family val="3"/>
    </font>
    <font>
      <b/>
      <sz val="11"/>
      <name val="Times New Roman"/>
      <family val="1"/>
    </font>
    <font>
      <sz val="11"/>
      <name val="方正书简体"/>
      <family val="0"/>
    </font>
    <font>
      <b/>
      <sz val="11"/>
      <name val="方正书简体"/>
      <family val="0"/>
    </font>
    <font>
      <sz val="22"/>
      <color indexed="8"/>
      <name val="方正小标宋简体"/>
      <family val="0"/>
    </font>
    <font>
      <sz val="11"/>
      <color indexed="8"/>
      <name val="Times New Roman"/>
      <family val="1"/>
    </font>
    <font>
      <b/>
      <sz val="11"/>
      <color indexed="8"/>
      <name val="Times New Roman"/>
      <family val="1"/>
    </font>
    <font>
      <sz val="21"/>
      <color indexed="8"/>
      <name val="方正小标宋简体"/>
      <family val="0"/>
    </font>
    <font>
      <b/>
      <sz val="10"/>
      <name val="宋体"/>
      <family val="0"/>
    </font>
    <font>
      <sz val="16"/>
      <name val="方正小标宋_GBK"/>
      <family val="0"/>
    </font>
    <font>
      <b/>
      <sz val="11"/>
      <color indexed="8"/>
      <name val="宋体"/>
      <family val="0"/>
    </font>
    <font>
      <b/>
      <sz val="12"/>
      <name val="方正书简体"/>
      <family val="0"/>
    </font>
    <font>
      <b/>
      <sz val="12"/>
      <name val="宋体"/>
      <family val="0"/>
    </font>
    <font>
      <sz val="22"/>
      <name val="方正小标宋简体"/>
      <family val="0"/>
    </font>
    <font>
      <sz val="20"/>
      <name val="方正大标宋简体"/>
      <family val="0"/>
    </font>
    <font>
      <sz val="18"/>
      <name val="方正小标宋简体"/>
      <family val="0"/>
    </font>
    <font>
      <sz val="12"/>
      <name val="方正仿宋_GBK"/>
      <family val="0"/>
    </font>
    <font>
      <b/>
      <sz val="18"/>
      <name val="Times New Roman"/>
      <family val="1"/>
    </font>
    <font>
      <b/>
      <sz val="10"/>
      <name val="Times New Roman"/>
      <family val="1"/>
    </font>
    <font>
      <sz val="10"/>
      <name val="方正仿宋_GBK"/>
      <family val="0"/>
    </font>
    <font>
      <sz val="10.5"/>
      <name val="黑体"/>
      <family val="3"/>
    </font>
    <font>
      <b/>
      <sz val="10.5"/>
      <name val="方正仿宋_GBK"/>
      <family val="0"/>
    </font>
    <font>
      <sz val="10.5"/>
      <name val="Times New Roman"/>
      <family val="1"/>
    </font>
    <font>
      <sz val="10.5"/>
      <name val="方正仿宋_GBK"/>
      <family val="0"/>
    </font>
    <font>
      <b/>
      <sz val="10.5"/>
      <name val="Times New Roman"/>
      <family val="1"/>
    </font>
    <font>
      <sz val="16"/>
      <name val="黑体"/>
      <family val="3"/>
    </font>
    <font>
      <u val="single"/>
      <sz val="12"/>
      <name val="宋体"/>
      <family val="0"/>
    </font>
    <font>
      <u val="single"/>
      <sz val="11"/>
      <name val="宋体"/>
      <family val="0"/>
    </font>
    <font>
      <u val="single"/>
      <sz val="11"/>
      <color indexed="20"/>
      <name val="宋体"/>
      <family val="0"/>
    </font>
    <font>
      <u val="single"/>
      <sz val="11"/>
      <color indexed="12"/>
      <name val="宋体"/>
      <family val="0"/>
    </font>
    <font>
      <sz val="36"/>
      <color indexed="8"/>
      <name val="方正小标宋简体"/>
      <family val="0"/>
    </font>
    <font>
      <b/>
      <sz val="11"/>
      <color indexed="9"/>
      <name val="宋体"/>
      <family val="0"/>
    </font>
    <font>
      <sz val="11"/>
      <color indexed="16"/>
      <name val="宋体"/>
      <family val="0"/>
    </font>
    <font>
      <sz val="11"/>
      <color indexed="9"/>
      <name val="宋体"/>
      <family val="0"/>
    </font>
    <font>
      <sz val="11"/>
      <color indexed="10"/>
      <name val="宋体"/>
      <family val="0"/>
    </font>
    <font>
      <sz val="11"/>
      <color indexed="17"/>
      <name val="宋体"/>
      <family val="0"/>
    </font>
    <font>
      <i/>
      <sz val="11"/>
      <color indexed="23"/>
      <name val="宋体"/>
      <family val="0"/>
    </font>
    <font>
      <sz val="11"/>
      <color indexed="62"/>
      <name val="宋体"/>
      <family val="0"/>
    </font>
    <font>
      <b/>
      <sz val="11"/>
      <color indexed="54"/>
      <name val="宋体"/>
      <family val="0"/>
    </font>
    <font>
      <sz val="11"/>
      <color indexed="19"/>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0"/>
      <name val="仿宋"/>
      <family val="3"/>
    </font>
    <font>
      <sz val="10"/>
      <color indexed="8"/>
      <name val="仿宋"/>
      <family val="3"/>
    </font>
    <font>
      <sz val="16"/>
      <name val="仿宋"/>
      <family val="3"/>
    </font>
    <font>
      <b/>
      <sz val="18"/>
      <name val="宋体"/>
      <family val="0"/>
    </font>
    <font>
      <sz val="20"/>
      <name val="方正小标宋_GBK"/>
      <family val="0"/>
    </font>
    <font>
      <sz val="11"/>
      <color indexed="8"/>
      <name val="Calibri"/>
      <family val="0"/>
    </font>
    <font>
      <u val="single"/>
      <sz val="11"/>
      <color rgb="FF80008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right/>
      <top style="medium">
        <color rgb="FF000000"/>
      </top>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style="thin">
        <color rgb="FF000000"/>
      </left>
      <right style="medium">
        <color rgb="FF000000"/>
      </right>
      <top/>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
      <left/>
      <right/>
      <top style="thin"/>
      <bottom/>
    </border>
    <border>
      <left style="thin"/>
      <right/>
      <top/>
      <bottom style="thin"/>
    </border>
    <border>
      <left/>
      <right/>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9" fillId="5" borderId="0" applyNumberFormat="0" applyBorder="0" applyAlignment="0" applyProtection="0"/>
    <xf numFmtId="43" fontId="0" fillId="0" borderId="0" applyFont="0" applyFill="0" applyBorder="0" applyAlignment="0" applyProtection="0"/>
    <xf numFmtId="0" fontId="70" fillId="4" borderId="0" applyNumberFormat="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6" borderId="2" applyNumberFormat="0" applyFont="0" applyAlignment="0" applyProtection="0"/>
    <xf numFmtId="0" fontId="70" fillId="3" borderId="0" applyNumberFormat="0" applyBorder="0" applyAlignment="0" applyProtection="0"/>
    <xf numFmtId="0" fontId="75" fillId="0" borderId="0" applyNumberFormat="0" applyFill="0" applyBorder="0" applyAlignment="0" applyProtection="0"/>
    <xf numFmtId="0" fontId="71" fillId="0" borderId="0" applyNumberFormat="0" applyFill="0" applyBorder="0" applyAlignment="0" applyProtection="0"/>
    <xf numFmtId="0" fontId="77" fillId="0" borderId="0" applyNumberFormat="0" applyFill="0" applyBorder="0" applyAlignment="0" applyProtection="0"/>
    <xf numFmtId="0" fontId="73" fillId="0" borderId="0" applyNumberFormat="0" applyFill="0" applyBorder="0" applyAlignment="0" applyProtection="0"/>
    <xf numFmtId="0" fontId="78" fillId="0" borderId="3" applyNumberFormat="0" applyFill="0" applyAlignment="0" applyProtection="0"/>
    <xf numFmtId="0" fontId="79" fillId="0" borderId="3" applyNumberFormat="0" applyFill="0" applyAlignment="0" applyProtection="0"/>
    <xf numFmtId="0" fontId="70" fillId="7" borderId="0" applyNumberFormat="0" applyBorder="0" applyAlignment="0" applyProtection="0"/>
    <xf numFmtId="0" fontId="75" fillId="0" borderId="4" applyNumberFormat="0" applyFill="0" applyAlignment="0" applyProtection="0"/>
    <xf numFmtId="0" fontId="9" fillId="0" borderId="0">
      <alignment vertical="center"/>
      <protection/>
    </xf>
    <xf numFmtId="0" fontId="70" fillId="3" borderId="0" applyNumberFormat="0" applyBorder="0" applyAlignment="0" applyProtection="0"/>
    <xf numFmtId="0" fontId="80" fillId="2" borderId="5" applyNumberFormat="0" applyAlignment="0" applyProtection="0"/>
    <xf numFmtId="0" fontId="81" fillId="2" borderId="1" applyNumberFormat="0" applyAlignment="0" applyProtection="0"/>
    <xf numFmtId="0" fontId="68" fillId="8" borderId="6" applyNumberFormat="0" applyAlignment="0" applyProtection="0"/>
    <xf numFmtId="0" fontId="0" fillId="9" borderId="0" applyNumberFormat="0" applyBorder="0" applyAlignment="0" applyProtection="0"/>
    <xf numFmtId="0" fontId="70" fillId="10" borderId="0" applyNumberFormat="0" applyBorder="0" applyAlignment="0" applyProtection="0"/>
    <xf numFmtId="0" fontId="82" fillId="0" borderId="7" applyNumberFormat="0" applyFill="0" applyAlignment="0" applyProtection="0"/>
    <xf numFmtId="0" fontId="47" fillId="0" borderId="8" applyNumberFormat="0" applyFill="0" applyAlignment="0" applyProtection="0"/>
    <xf numFmtId="0" fontId="72" fillId="9" borderId="0" applyNumberFormat="0" applyBorder="0" applyAlignment="0" applyProtection="0"/>
    <xf numFmtId="0" fontId="76" fillId="11" borderId="0" applyNumberFormat="0" applyBorder="0" applyAlignment="0" applyProtection="0"/>
    <xf numFmtId="0" fontId="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70" fillId="8" borderId="0" applyNumberFormat="0" applyBorder="0" applyAlignment="0" applyProtection="0"/>
    <xf numFmtId="0" fontId="7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70" fillId="16" borderId="0" applyNumberFormat="0" applyBorder="0" applyAlignment="0" applyProtection="0"/>
    <xf numFmtId="0" fontId="0" fillId="12"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0" fillId="4" borderId="0" applyNumberFormat="0" applyBorder="0" applyAlignment="0" applyProtection="0"/>
    <xf numFmtId="0" fontId="70" fillId="4"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vertical="center"/>
      <protection/>
    </xf>
  </cellStyleXfs>
  <cellXfs count="44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1" xfId="0" applyFont="1" applyFill="1" applyBorder="1" applyAlignment="1">
      <alignment horizontal="center" vertical="center"/>
    </xf>
    <xf numFmtId="10"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7" fillId="0" borderId="9" xfId="0" applyFont="1" applyFill="1" applyBorder="1" applyAlignment="1">
      <alignment horizontal="left" vertical="center" wrapText="1"/>
    </xf>
    <xf numFmtId="9" fontId="4"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9"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11"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11" xfId="0" applyFont="1" applyFill="1" applyBorder="1" applyAlignment="1">
      <alignment horizontal="center" vertical="center"/>
    </xf>
    <xf numFmtId="9" fontId="8" fillId="0" borderId="11" xfId="0" applyNumberFormat="1" applyFont="1" applyFill="1" applyBorder="1" applyAlignment="1">
      <alignment horizontal="center" vertical="center"/>
    </xf>
    <xf numFmtId="0" fontId="8" fillId="0" borderId="9" xfId="0" applyFont="1" applyFill="1" applyBorder="1" applyAlignment="1">
      <alignment vertical="center"/>
    </xf>
    <xf numFmtId="0" fontId="8"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xf>
    <xf numFmtId="9" fontId="8" fillId="0" borderId="9" xfId="0" applyNumberFormat="1" applyFont="1" applyFill="1" applyBorder="1" applyAlignment="1">
      <alignment horizontal="center" vertical="center" wrapText="1"/>
    </xf>
    <xf numFmtId="0" fontId="11" fillId="0" borderId="9" xfId="66" applyFont="1" applyFill="1" applyBorder="1" applyAlignment="1">
      <alignment horizontal="center" vertical="center" wrapText="1"/>
      <protection/>
    </xf>
    <xf numFmtId="0" fontId="11" fillId="0" borderId="9" xfId="66" applyNumberFormat="1" applyFont="1" applyFill="1" applyBorder="1" applyAlignment="1" applyProtection="1">
      <alignment horizontal="center" vertical="center" wrapText="1"/>
      <protection/>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10" fontId="8" fillId="0" borderId="9"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justify" vertical="center" wrapText="1"/>
    </xf>
    <xf numFmtId="0" fontId="2" fillId="0" borderId="0" xfId="0" applyFont="1" applyFill="1" applyBorder="1" applyAlignment="1">
      <alignment vertical="center" wrapText="1"/>
    </xf>
    <xf numFmtId="0" fontId="88"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8" fillId="0" borderId="0" xfId="0" applyFont="1" applyFill="1" applyBorder="1" applyAlignment="1">
      <alignment horizontal="left" vertical="center" wrapText="1"/>
    </xf>
    <xf numFmtId="4" fontId="18" fillId="0" borderId="18"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wrapText="1"/>
    </xf>
    <xf numFmtId="0" fontId="18" fillId="0" borderId="19" xfId="0" applyFont="1" applyFill="1" applyBorder="1" applyAlignment="1">
      <alignment horizontal="left" vertical="center" wrapText="1"/>
    </xf>
    <xf numFmtId="4" fontId="18" fillId="0" borderId="20" xfId="0" applyNumberFormat="1" applyFont="1" applyFill="1" applyBorder="1" applyAlignment="1">
      <alignment horizontal="right" vertical="center" wrapText="1"/>
    </xf>
    <xf numFmtId="4" fontId="18" fillId="0" borderId="19" xfId="0" applyNumberFormat="1" applyFont="1" applyFill="1" applyBorder="1" applyAlignment="1">
      <alignment horizontal="right" vertical="center" wrapText="1"/>
    </xf>
    <xf numFmtId="0" fontId="18" fillId="0" borderId="21" xfId="0" applyFont="1" applyFill="1" applyBorder="1" applyAlignment="1">
      <alignment horizontal="left" vertical="center" wrapText="1"/>
    </xf>
    <xf numFmtId="4" fontId="18" fillId="0" borderId="21" xfId="0" applyNumberFormat="1" applyFont="1" applyFill="1" applyBorder="1" applyAlignment="1">
      <alignment horizontal="right" vertical="center" wrapText="1"/>
    </xf>
    <xf numFmtId="0" fontId="18" fillId="0" borderId="22" xfId="0" applyFont="1" applyFill="1" applyBorder="1" applyAlignment="1">
      <alignment horizontal="left" vertical="center" wrapText="1"/>
    </xf>
    <xf numFmtId="0" fontId="15" fillId="0" borderId="23" xfId="0" applyFont="1" applyFill="1" applyBorder="1" applyAlignment="1">
      <alignment vertical="center" wrapText="1"/>
    </xf>
    <xf numFmtId="0" fontId="19" fillId="0" borderId="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6" xfId="0" applyFont="1" applyFill="1" applyBorder="1" applyAlignment="1">
      <alignment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34" xfId="0" applyFont="1" applyFill="1" applyBorder="1" applyAlignment="1">
      <alignment vertical="center" wrapText="1"/>
    </xf>
    <xf numFmtId="4" fontId="18" fillId="0" borderId="21"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4" fontId="18" fillId="0" borderId="35" xfId="0" applyNumberFormat="1" applyFont="1" applyFill="1" applyBorder="1" applyAlignment="1">
      <alignment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68" applyNumberFormat="1" applyFont="1" applyFill="1" applyBorder="1" applyAlignment="1" applyProtection="1">
      <alignment horizontal="left" vertical="center"/>
      <protection/>
    </xf>
    <xf numFmtId="0" fontId="10" fillId="0" borderId="0" xfId="0" applyFont="1" applyFill="1" applyAlignment="1">
      <alignment horizontal="center"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9" xfId="0" applyFont="1" applyFill="1" applyBorder="1" applyAlignment="1">
      <alignment horizontal="center" vertical="center" wrapText="1"/>
    </xf>
    <xf numFmtId="176" fontId="18" fillId="0" borderId="9" xfId="0" applyNumberFormat="1" applyFont="1" applyFill="1" applyBorder="1" applyAlignment="1">
      <alignment horizontal="center" vertical="center" wrapText="1"/>
    </xf>
    <xf numFmtId="4" fontId="18" fillId="0" borderId="9"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23" fillId="0" borderId="0" xfId="0" applyFont="1" applyFill="1" applyAlignment="1">
      <alignment/>
    </xf>
    <xf numFmtId="0" fontId="24" fillId="0" borderId="0" xfId="18" applyNumberFormat="1" applyFont="1" applyFill="1" applyBorder="1" applyAlignment="1" applyProtection="1">
      <alignment horizontal="center" vertical="center" wrapText="1"/>
      <protection/>
    </xf>
    <xf numFmtId="0" fontId="9" fillId="0" borderId="0" xfId="0" applyFont="1" applyFill="1" applyAlignment="1">
      <alignment/>
    </xf>
    <xf numFmtId="0" fontId="1" fillId="0" borderId="0" xfId="18" applyNumberFormat="1" applyFont="1" applyFill="1" applyBorder="1" applyAlignment="1" applyProtection="1">
      <alignment vertical="center"/>
      <protection/>
    </xf>
    <xf numFmtId="0" fontId="1" fillId="0" borderId="0" xfId="18" applyNumberFormat="1" applyFont="1" applyFill="1" applyBorder="1" applyAlignment="1" applyProtection="1">
      <alignment/>
      <protection/>
    </xf>
    <xf numFmtId="0" fontId="1" fillId="0" borderId="0" xfId="18" applyNumberFormat="1" applyFont="1" applyFill="1" applyBorder="1" applyAlignment="1" applyProtection="1">
      <alignment horizontal="right" vertical="center"/>
      <protection/>
    </xf>
    <xf numFmtId="0" fontId="25" fillId="0" borderId="9"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Alignment="1">
      <alignment/>
    </xf>
    <xf numFmtId="49" fontId="1" fillId="0" borderId="9" xfId="0" applyNumberFormat="1" applyFont="1" applyFill="1" applyBorder="1" applyAlignment="1">
      <alignment horizontal="justify" vertical="center"/>
    </xf>
    <xf numFmtId="2" fontId="1" fillId="0" borderId="9" xfId="0" applyNumberFormat="1" applyFont="1" applyFill="1" applyBorder="1" applyAlignment="1" applyProtection="1">
      <alignment horizontal="right" vertical="center" wrapText="1"/>
      <protection/>
    </xf>
    <xf numFmtId="0" fontId="1" fillId="0" borderId="0" xfId="0" applyFont="1" applyFill="1" applyAlignment="1">
      <alignment vertical="center"/>
    </xf>
    <xf numFmtId="0" fontId="23" fillId="0" borderId="0" xfId="0" applyNumberFormat="1" applyFont="1" applyFill="1" applyAlignment="1">
      <alignment horizontal="left" vertical="center" wrapText="1"/>
    </xf>
    <xf numFmtId="0" fontId="26" fillId="0" borderId="0" xfId="0" applyFont="1" applyAlignment="1">
      <alignment vertical="center"/>
    </xf>
    <xf numFmtId="0" fontId="27" fillId="0"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applyAlignment="1">
      <alignment horizontal="right" vertical="center"/>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30" fillId="0" borderId="0" xfId="0" applyFont="1" applyAlignment="1">
      <alignment vertical="center"/>
    </xf>
    <xf numFmtId="0" fontId="31" fillId="0" borderId="0" xfId="0" applyFont="1" applyFill="1" applyAlignment="1">
      <alignment horizontal="center" vertical="center" wrapText="1"/>
    </xf>
    <xf numFmtId="0" fontId="9" fillId="0" borderId="0" xfId="0" applyFont="1" applyFill="1" applyAlignment="1">
      <alignment vertical="center" wrapText="1"/>
    </xf>
    <xf numFmtId="0" fontId="32" fillId="0" borderId="0" xfId="0" applyFont="1" applyFill="1" applyBorder="1" applyAlignment="1">
      <alignment/>
    </xf>
    <xf numFmtId="0" fontId="2" fillId="0" borderId="0" xfId="0" applyFont="1" applyFill="1" applyBorder="1" applyAlignment="1">
      <alignment horizontal="left" vertical="center"/>
    </xf>
    <xf numFmtId="177" fontId="2" fillId="0" borderId="0" xfId="0" applyNumberFormat="1" applyFont="1" applyFill="1" applyBorder="1" applyAlignment="1">
      <alignment/>
    </xf>
    <xf numFmtId="0" fontId="3"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33" fillId="0" borderId="0" xfId="0" applyNumberFormat="1" applyFont="1" applyFill="1" applyBorder="1" applyAlignment="1" applyProtection="1">
      <alignment horizontal="right" vertical="center"/>
      <protection/>
    </xf>
    <xf numFmtId="177" fontId="33" fillId="0" borderId="0" xfId="0" applyNumberFormat="1" applyFont="1" applyFill="1" applyBorder="1" applyAlignment="1" applyProtection="1">
      <alignment horizontal="right" vertical="center"/>
      <protection/>
    </xf>
    <xf numFmtId="0" fontId="34" fillId="0" borderId="9" xfId="0" applyNumberFormat="1" applyFont="1" applyFill="1" applyBorder="1" applyAlignment="1" applyProtection="1">
      <alignment horizontal="center" vertical="center"/>
      <protection/>
    </xf>
    <xf numFmtId="177" fontId="34" fillId="0" borderId="13" xfId="0" applyNumberFormat="1" applyFont="1" applyFill="1" applyBorder="1" applyAlignment="1" applyProtection="1">
      <alignment horizontal="center" vertical="center"/>
      <protection/>
    </xf>
    <xf numFmtId="0" fontId="35" fillId="0" borderId="9" xfId="0" applyNumberFormat="1" applyFont="1" applyFill="1" applyBorder="1" applyAlignment="1" applyProtection="1">
      <alignment horizontal="left" vertical="center"/>
      <protection/>
    </xf>
    <xf numFmtId="0" fontId="35" fillId="0" borderId="11" xfId="0" applyNumberFormat="1" applyFont="1" applyFill="1" applyBorder="1" applyAlignment="1" applyProtection="1">
      <alignment horizontal="center" vertical="center"/>
      <protection/>
    </xf>
    <xf numFmtId="177" fontId="35" fillId="0" borderId="13" xfId="0" applyNumberFormat="1" applyFont="1" applyFill="1" applyBorder="1" applyAlignment="1" applyProtection="1">
      <alignment horizontal="right" vertical="center"/>
      <protection/>
    </xf>
    <xf numFmtId="0" fontId="36" fillId="0" borderId="9" xfId="0" applyNumberFormat="1" applyFont="1" applyFill="1" applyBorder="1" applyAlignment="1" applyProtection="1">
      <alignment horizontal="left" vertical="center"/>
      <protection/>
    </xf>
    <xf numFmtId="0" fontId="35" fillId="0" borderId="11" xfId="0" applyNumberFormat="1" applyFont="1" applyFill="1" applyBorder="1" applyAlignment="1" applyProtection="1">
      <alignment horizontal="left" vertical="center"/>
      <protection/>
    </xf>
    <xf numFmtId="177" fontId="35" fillId="0" borderId="9" xfId="0" applyNumberFormat="1" applyFont="1" applyFill="1" applyBorder="1" applyAlignment="1" applyProtection="1">
      <alignment horizontal="right" vertical="center"/>
      <protection/>
    </xf>
    <xf numFmtId="0" fontId="36" fillId="0" borderId="11" xfId="0" applyNumberFormat="1" applyFont="1" applyFill="1" applyBorder="1" applyAlignment="1" applyProtection="1">
      <alignment horizontal="left" vertical="center"/>
      <protection/>
    </xf>
    <xf numFmtId="177" fontId="36" fillId="0" borderId="9" xfId="0" applyNumberFormat="1" applyFont="1" applyFill="1" applyBorder="1" applyAlignment="1" applyProtection="1">
      <alignment horizontal="right" vertical="center"/>
      <protection/>
    </xf>
    <xf numFmtId="0" fontId="2" fillId="0" borderId="9" xfId="0" applyFont="1" applyFill="1" applyBorder="1" applyAlignment="1">
      <alignment/>
    </xf>
    <xf numFmtId="0" fontId="8" fillId="0" borderId="0" xfId="0" applyFont="1" applyFill="1" applyBorder="1" applyAlignment="1">
      <alignment/>
    </xf>
    <xf numFmtId="0" fontId="37" fillId="0" borderId="0" xfId="0" applyFont="1" applyFill="1" applyBorder="1" applyAlignment="1">
      <alignment/>
    </xf>
    <xf numFmtId="0" fontId="38" fillId="0" borderId="0" xfId="0" applyFont="1" applyFill="1" applyBorder="1" applyAlignment="1">
      <alignment/>
    </xf>
    <xf numFmtId="0" fontId="39" fillId="0" borderId="0" xfId="0" applyNumberFormat="1" applyFont="1" applyFill="1" applyBorder="1" applyAlignment="1" applyProtection="1">
      <alignment horizontal="right" vertical="center"/>
      <protection/>
    </xf>
    <xf numFmtId="177" fontId="39" fillId="0" borderId="0" xfId="0" applyNumberFormat="1" applyFont="1" applyFill="1" applyBorder="1" applyAlignment="1" applyProtection="1">
      <alignment horizontal="right" vertical="center"/>
      <protection/>
    </xf>
    <xf numFmtId="0" fontId="37" fillId="0" borderId="9" xfId="0" applyNumberFormat="1" applyFont="1" applyFill="1" applyBorder="1" applyAlignment="1" applyProtection="1">
      <alignment horizontal="center" vertical="center"/>
      <protection/>
    </xf>
    <xf numFmtId="177" fontId="37" fillId="0" borderId="13" xfId="0" applyNumberFormat="1" applyFont="1" applyFill="1" applyBorder="1" applyAlignment="1" applyProtection="1">
      <alignment horizontal="center" vertical="center"/>
      <protection/>
    </xf>
    <xf numFmtId="0" fontId="40" fillId="0" borderId="9"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center" vertical="center"/>
      <protection/>
    </xf>
    <xf numFmtId="177" fontId="40" fillId="0" borderId="13" xfId="0" applyNumberFormat="1" applyFont="1" applyFill="1" applyBorder="1" applyAlignment="1" applyProtection="1">
      <alignment horizontal="right" vertical="center"/>
      <protection/>
    </xf>
    <xf numFmtId="0" fontId="39" fillId="0" borderId="9"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left" vertical="center"/>
      <protection/>
    </xf>
    <xf numFmtId="177" fontId="40" fillId="0" borderId="9" xfId="0" applyNumberFormat="1" applyFont="1" applyFill="1" applyBorder="1" applyAlignment="1" applyProtection="1">
      <alignment horizontal="right" vertical="center"/>
      <protection/>
    </xf>
    <xf numFmtId="0" fontId="39" fillId="0" borderId="11" xfId="0" applyNumberFormat="1" applyFont="1" applyFill="1" applyBorder="1" applyAlignment="1" applyProtection="1">
      <alignment horizontal="left" vertical="center"/>
      <protection/>
    </xf>
    <xf numFmtId="177" fontId="39" fillId="0" borderId="9" xfId="0" applyNumberFormat="1" applyFont="1" applyFill="1" applyBorder="1" applyAlignment="1" applyProtection="1">
      <alignment horizontal="right" vertical="center"/>
      <protection/>
    </xf>
    <xf numFmtId="177" fontId="8" fillId="0" borderId="0" xfId="0" applyNumberFormat="1" applyFont="1" applyFill="1" applyBorder="1" applyAlignment="1">
      <alignment/>
    </xf>
    <xf numFmtId="177"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center"/>
    </xf>
    <xf numFmtId="0" fontId="3" fillId="0" borderId="0" xfId="0" applyFont="1" applyFill="1" applyAlignment="1">
      <alignment vertical="center" wrapText="1"/>
    </xf>
    <xf numFmtId="0" fontId="41" fillId="2" borderId="0" xfId="67" applyNumberFormat="1" applyFont="1" applyFill="1" applyBorder="1" applyAlignment="1" applyProtection="1">
      <alignment horizontal="center" vertical="center"/>
      <protection/>
    </xf>
    <xf numFmtId="177" fontId="41" fillId="2" borderId="0" xfId="67" applyNumberFormat="1" applyFont="1" applyFill="1" applyBorder="1" applyAlignment="1" applyProtection="1">
      <alignment horizontal="right" vertical="center"/>
      <protection/>
    </xf>
    <xf numFmtId="0" fontId="42" fillId="2" borderId="0" xfId="67" applyNumberFormat="1" applyFont="1" applyFill="1" applyBorder="1" applyAlignment="1" applyProtection="1">
      <alignment vertical="center"/>
      <protection/>
    </xf>
    <xf numFmtId="177" fontId="42" fillId="2" borderId="0" xfId="67" applyNumberFormat="1" applyFont="1" applyFill="1" applyBorder="1" applyAlignment="1" applyProtection="1">
      <alignment horizontal="right" vertical="center"/>
      <protection/>
    </xf>
    <xf numFmtId="0" fontId="8" fillId="0" borderId="0" xfId="0" applyFont="1" applyFill="1" applyBorder="1" applyAlignment="1">
      <alignment horizontal="right"/>
    </xf>
    <xf numFmtId="0" fontId="42" fillId="2" borderId="9" xfId="67" applyNumberFormat="1" applyFont="1" applyFill="1" applyBorder="1" applyAlignment="1" applyProtection="1">
      <alignment horizontal="center" vertical="center"/>
      <protection/>
    </xf>
    <xf numFmtId="177" fontId="42" fillId="0" borderId="9" xfId="67" applyNumberFormat="1" applyFont="1" applyFill="1" applyBorder="1" applyAlignment="1" applyProtection="1">
      <alignment horizontal="center" vertical="center" wrapText="1"/>
      <protection/>
    </xf>
    <xf numFmtId="0" fontId="8" fillId="0" borderId="0" xfId="0" applyFont="1" applyFill="1" applyBorder="1" applyAlignment="1">
      <alignment horizontal="center"/>
    </xf>
    <xf numFmtId="0" fontId="43" fillId="2" borderId="9" xfId="67" applyNumberFormat="1" applyFont="1" applyFill="1" applyBorder="1" applyAlignment="1" applyProtection="1">
      <alignment horizontal="left" vertical="center"/>
      <protection/>
    </xf>
    <xf numFmtId="177" fontId="43" fillId="0" borderId="9" xfId="67" applyNumberFormat="1" applyFont="1" applyFill="1" applyBorder="1" applyAlignment="1" applyProtection="1">
      <alignment horizontal="right" vertical="center"/>
      <protection/>
    </xf>
    <xf numFmtId="177" fontId="38" fillId="19" borderId="9" xfId="0" applyNumberFormat="1" applyFont="1" applyFill="1" applyBorder="1" applyAlignment="1" applyProtection="1">
      <alignment horizontal="right" vertical="center"/>
      <protection/>
    </xf>
    <xf numFmtId="0" fontId="42" fillId="2" borderId="9" xfId="67" applyNumberFormat="1" applyFont="1" applyFill="1" applyBorder="1" applyAlignment="1" applyProtection="1">
      <alignment horizontal="left" vertical="center"/>
      <protection/>
    </xf>
    <xf numFmtId="177" fontId="42" fillId="0" borderId="9" xfId="67" applyNumberFormat="1" applyFont="1" applyFill="1" applyBorder="1" applyAlignment="1" applyProtection="1">
      <alignment horizontal="right" vertical="center"/>
      <protection/>
    </xf>
    <xf numFmtId="177" fontId="8" fillId="19" borderId="9" xfId="0" applyNumberFormat="1" applyFont="1" applyFill="1" applyBorder="1" applyAlignment="1" applyProtection="1">
      <alignment horizontal="right" vertical="center"/>
      <protection/>
    </xf>
    <xf numFmtId="0" fontId="42" fillId="2" borderId="9" xfId="67" applyNumberFormat="1" applyFont="1" applyFill="1" applyBorder="1" applyAlignment="1" applyProtection="1">
      <alignment vertical="center"/>
      <protection/>
    </xf>
    <xf numFmtId="0" fontId="42" fillId="2" borderId="9" xfId="67" applyNumberFormat="1" applyFont="1" applyFill="1" applyBorder="1" applyAlignment="1" applyProtection="1">
      <alignment vertical="center" wrapText="1"/>
      <protection/>
    </xf>
    <xf numFmtId="177" fontId="38" fillId="0" borderId="9" xfId="0" applyNumberFormat="1" applyFont="1" applyFill="1" applyBorder="1" applyAlignment="1" applyProtection="1">
      <alignment horizontal="right" vertical="center"/>
      <protection/>
    </xf>
    <xf numFmtId="0" fontId="42" fillId="2" borderId="38" xfId="67" applyNumberFormat="1" applyFont="1" applyFill="1" applyBorder="1" applyAlignment="1" applyProtection="1">
      <alignment horizontal="left" vertical="center" wrapText="1"/>
      <protection/>
    </xf>
    <xf numFmtId="0" fontId="8" fillId="0" borderId="38" xfId="0" applyFont="1" applyFill="1" applyBorder="1" applyAlignment="1">
      <alignment horizontal="right"/>
    </xf>
    <xf numFmtId="177" fontId="8" fillId="0" borderId="0" xfId="0" applyNumberFormat="1" applyFont="1" applyFill="1" applyBorder="1" applyAlignment="1">
      <alignment horizontal="right"/>
    </xf>
    <xf numFmtId="0" fontId="9" fillId="0" borderId="0" xfId="0" applyFont="1" applyFill="1" applyBorder="1" applyAlignment="1">
      <alignment/>
    </xf>
    <xf numFmtId="0" fontId="44" fillId="0" borderId="0" xfId="64" applyFont="1" applyFill="1" applyBorder="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45" fillId="0" borderId="9" xfId="0" applyNumberFormat="1" applyFont="1" applyFill="1" applyBorder="1" applyAlignment="1" applyProtection="1">
      <alignment horizontal="center" vertical="center"/>
      <protection/>
    </xf>
    <xf numFmtId="0" fontId="45" fillId="0" borderId="9" xfId="0" applyNumberFormat="1" applyFont="1" applyFill="1" applyBorder="1" applyAlignment="1" applyProtection="1">
      <alignment horizontal="center" vertical="center" wrapText="1"/>
      <protection/>
    </xf>
    <xf numFmtId="0" fontId="45" fillId="0" borderId="9" xfId="0" applyNumberFormat="1" applyFont="1" applyFill="1" applyBorder="1" applyAlignment="1" applyProtection="1">
      <alignment vertical="center"/>
      <protection/>
    </xf>
    <xf numFmtId="3" fontId="6"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vertical="center"/>
      <protection/>
    </xf>
    <xf numFmtId="0" fontId="24" fillId="0" borderId="0" xfId="0" applyFont="1" applyFill="1" applyAlignment="1">
      <alignment horizontal="center" vertical="center"/>
    </xf>
    <xf numFmtId="0" fontId="24" fillId="0" borderId="0" xfId="0" applyFont="1" applyFill="1" applyAlignment="1">
      <alignment vertical="center"/>
    </xf>
    <xf numFmtId="0" fontId="46" fillId="0" borderId="0" xfId="0" applyFont="1" applyFill="1" applyAlignment="1">
      <alignment vertical="center"/>
    </xf>
    <xf numFmtId="0" fontId="0" fillId="0" borderId="0" xfId="0" applyAlignment="1">
      <alignment horizontal="right" vertical="center"/>
    </xf>
    <xf numFmtId="3" fontId="3" fillId="0" borderId="9" xfId="65" applyNumberFormat="1" applyFont="1" applyFill="1" applyBorder="1" applyAlignment="1" applyProtection="1">
      <alignment horizontal="center" vertical="center"/>
      <protection/>
    </xf>
    <xf numFmtId="3" fontId="3" fillId="0" borderId="9" xfId="65" applyNumberFormat="1" applyFont="1" applyFill="1" applyBorder="1" applyAlignment="1" applyProtection="1">
      <alignment horizontal="center" vertical="center" wrapText="1"/>
      <protection/>
    </xf>
    <xf numFmtId="0" fontId="47" fillId="0" borderId="9" xfId="0" applyFont="1" applyBorder="1" applyAlignment="1">
      <alignment horizontal="center" vertical="center"/>
    </xf>
    <xf numFmtId="0" fontId="0" fillId="0" borderId="9" xfId="0" applyBorder="1" applyAlignment="1">
      <alignment horizontal="center" vertical="center"/>
    </xf>
    <xf numFmtId="0" fontId="48" fillId="0" borderId="9" xfId="0" applyNumberFormat="1" applyFont="1" applyFill="1" applyBorder="1" applyAlignment="1" applyProtection="1">
      <alignment horizontal="center" vertical="center"/>
      <protection/>
    </xf>
    <xf numFmtId="0" fontId="48" fillId="0" borderId="13" xfId="0" applyNumberFormat="1" applyFont="1" applyFill="1" applyBorder="1" applyAlignment="1" applyProtection="1">
      <alignment horizontal="center" vertical="center"/>
      <protection/>
    </xf>
    <xf numFmtId="0" fontId="48" fillId="0" borderId="9" xfId="0" applyNumberFormat="1" applyFont="1" applyFill="1" applyBorder="1" applyAlignment="1" applyProtection="1">
      <alignment horizontal="left" vertical="center"/>
      <protection/>
    </xf>
    <xf numFmtId="0" fontId="48" fillId="0" borderId="11" xfId="0" applyNumberFormat="1" applyFont="1" applyFill="1" applyBorder="1" applyAlignment="1" applyProtection="1">
      <alignment horizontal="center" vertical="center"/>
      <protection/>
    </xf>
    <xf numFmtId="3" fontId="48" fillId="0" borderId="13"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vertical="center"/>
      <protection/>
    </xf>
    <xf numFmtId="3" fontId="9" fillId="0" borderId="9" xfId="0" applyNumberFormat="1" applyFont="1" applyFill="1" applyBorder="1" applyAlignment="1" applyProtection="1">
      <alignment horizontal="right" vertical="center"/>
      <protection/>
    </xf>
    <xf numFmtId="3" fontId="33" fillId="0" borderId="9" xfId="0" applyNumberFormat="1" applyFont="1" applyFill="1" applyBorder="1" applyAlignment="1" applyProtection="1">
      <alignment horizontal="right" vertical="center"/>
      <protection/>
    </xf>
    <xf numFmtId="0" fontId="3" fillId="0" borderId="0" xfId="0" applyFont="1" applyFill="1" applyBorder="1" applyAlignment="1">
      <alignment/>
    </xf>
    <xf numFmtId="0" fontId="49" fillId="0" borderId="9" xfId="0" applyNumberFormat="1" applyFont="1" applyFill="1" applyBorder="1" applyAlignment="1" applyProtection="1">
      <alignment horizontal="center" vertical="center"/>
      <protection/>
    </xf>
    <xf numFmtId="0" fontId="49" fillId="0" borderId="14"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vertical="center"/>
      <protection/>
    </xf>
    <xf numFmtId="178" fontId="9" fillId="0" borderId="9" xfId="0" applyNumberFormat="1" applyFont="1" applyFill="1" applyBorder="1" applyAlignment="1" applyProtection="1">
      <alignment horizontal="right" vertical="center"/>
      <protection/>
    </xf>
    <xf numFmtId="0" fontId="9" fillId="2" borderId="11" xfId="0" applyNumberFormat="1" applyFont="1" applyFill="1" applyBorder="1" applyAlignment="1" applyProtection="1">
      <alignment horizontal="left" vertical="center"/>
      <protection/>
    </xf>
    <xf numFmtId="0" fontId="9" fillId="2" borderId="9" xfId="0" applyNumberFormat="1" applyFont="1" applyFill="1" applyBorder="1" applyAlignment="1" applyProtection="1">
      <alignment vertical="center"/>
      <protection/>
    </xf>
    <xf numFmtId="0" fontId="9" fillId="2" borderId="9" xfId="0" applyNumberFormat="1" applyFont="1" applyFill="1" applyBorder="1" applyAlignment="1" applyProtection="1">
      <alignment horizontal="left" vertical="center"/>
      <protection/>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50"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5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8" fillId="0" borderId="0" xfId="0" applyFont="1" applyFill="1" applyBorder="1" applyAlignment="1">
      <alignment horizontal="right" wrapText="1"/>
    </xf>
    <xf numFmtId="0" fontId="38" fillId="0" borderId="9" xfId="0" applyFont="1" applyFill="1" applyBorder="1" applyAlignment="1">
      <alignment vertical="center"/>
    </xf>
    <xf numFmtId="0" fontId="38" fillId="0" borderId="9" xfId="0" applyFont="1" applyFill="1" applyBorder="1" applyAlignment="1">
      <alignment horizontal="left" vertical="center"/>
    </xf>
    <xf numFmtId="0" fontId="8" fillId="0" borderId="9" xfId="0" applyFont="1" applyFill="1" applyBorder="1" applyAlignment="1">
      <alignment horizontal="left" vertical="center" indent="1"/>
    </xf>
    <xf numFmtId="0" fontId="38" fillId="0" borderId="9" xfId="0" applyFont="1" applyFill="1" applyBorder="1" applyAlignment="1">
      <alignment vertical="center" wrapText="1"/>
    </xf>
    <xf numFmtId="0" fontId="8" fillId="0" borderId="9" xfId="0" applyFont="1" applyFill="1" applyBorder="1" applyAlignment="1">
      <alignment vertical="center" wrapText="1"/>
    </xf>
    <xf numFmtId="0" fontId="38" fillId="0" borderId="9" xfId="0" applyFont="1" applyFill="1" applyBorder="1" applyAlignment="1">
      <alignment horizontal="center" vertical="center"/>
    </xf>
    <xf numFmtId="0" fontId="38" fillId="0" borderId="9" xfId="0" applyFont="1" applyFill="1" applyBorder="1" applyAlignment="1">
      <alignment horizontal="right" vertical="center"/>
    </xf>
    <xf numFmtId="0" fontId="38" fillId="0" borderId="0" xfId="0" applyFont="1" applyFill="1" applyBorder="1" applyAlignment="1">
      <alignment horizontal="right"/>
    </xf>
    <xf numFmtId="0" fontId="8" fillId="0" borderId="0" xfId="0" applyFont="1" applyFill="1" applyBorder="1" applyAlignment="1">
      <alignment horizontal="left"/>
    </xf>
    <xf numFmtId="0" fontId="2" fillId="0" borderId="0" xfId="0" applyFont="1" applyFill="1" applyBorder="1" applyAlignment="1">
      <alignment horizontal="right" wrapText="1"/>
    </xf>
    <xf numFmtId="0" fontId="32" fillId="0" borderId="0" xfId="0" applyFont="1" applyFill="1" applyBorder="1" applyAlignment="1">
      <alignment horizontal="right"/>
    </xf>
    <xf numFmtId="0" fontId="9"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9" xfId="0" applyFont="1" applyFill="1" applyBorder="1" applyAlignment="1">
      <alignment vertical="center"/>
    </xf>
    <xf numFmtId="178" fontId="9" fillId="0" borderId="9" xfId="0" applyNumberFormat="1" applyFont="1" applyFill="1" applyBorder="1" applyAlignment="1">
      <alignment vertical="center"/>
    </xf>
    <xf numFmtId="0" fontId="49" fillId="0" borderId="9" xfId="0" applyFont="1" applyFill="1" applyBorder="1" applyAlignment="1">
      <alignment horizontal="center" vertical="center"/>
    </xf>
    <xf numFmtId="178" fontId="49" fillId="0" borderId="9" xfId="0" applyNumberFormat="1" applyFont="1" applyFill="1" applyBorder="1" applyAlignment="1">
      <alignment vertical="center"/>
    </xf>
    <xf numFmtId="3" fontId="52" fillId="0" borderId="0" xfId="65" applyNumberFormat="1" applyFont="1" applyFill="1" applyBorder="1" applyAlignment="1" applyProtection="1">
      <alignment horizontal="center" vertical="center"/>
      <protection/>
    </xf>
    <xf numFmtId="0" fontId="53" fillId="0" borderId="0" xfId="0" applyFont="1" applyFill="1" applyBorder="1" applyAlignment="1">
      <alignment horizontal="right" vertical="center"/>
    </xf>
    <xf numFmtId="3" fontId="49" fillId="0" borderId="9" xfId="65" applyNumberFormat="1" applyFont="1" applyFill="1" applyBorder="1" applyAlignment="1" applyProtection="1">
      <alignment horizontal="left" vertical="center"/>
      <protection/>
    </xf>
    <xf numFmtId="177" fontId="49" fillId="0" borderId="9" xfId="65" applyNumberFormat="1" applyFont="1" applyFill="1" applyBorder="1" applyAlignment="1" applyProtection="1">
      <alignment horizontal="center" vertical="center"/>
      <protection/>
    </xf>
    <xf numFmtId="3" fontId="9" fillId="0" borderId="9" xfId="65" applyNumberFormat="1" applyFont="1" applyFill="1" applyBorder="1" applyAlignment="1" applyProtection="1">
      <alignment horizontal="center" vertical="center"/>
      <protection/>
    </xf>
    <xf numFmtId="177" fontId="2" fillId="0" borderId="9" xfId="0" applyNumberFormat="1" applyFont="1" applyFill="1" applyBorder="1" applyAlignment="1">
      <alignment horizontal="center" vertical="center"/>
    </xf>
    <xf numFmtId="0" fontId="4" fillId="0" borderId="0" xfId="0" applyFont="1" applyFill="1" applyBorder="1" applyAlignment="1">
      <alignment horizontal="center" wrapText="1"/>
    </xf>
    <xf numFmtId="0" fontId="3" fillId="0" borderId="0" xfId="0" applyNumberFormat="1" applyFont="1" applyFill="1" applyAlignment="1">
      <alignment horizontal="left" vertical="center"/>
    </xf>
    <xf numFmtId="3" fontId="52" fillId="0" borderId="0" xfId="65" applyNumberFormat="1" applyFont="1" applyFill="1" applyBorder="1" applyAlignment="1" applyProtection="1">
      <alignment horizontal="center" vertical="center" wrapText="1"/>
      <protection/>
    </xf>
    <xf numFmtId="3" fontId="6" fillId="0" borderId="0" xfId="65" applyNumberFormat="1" applyFont="1" applyFill="1" applyBorder="1" applyAlignment="1" applyProtection="1">
      <alignment horizontal="right" vertical="center" wrapText="1"/>
      <protection/>
    </xf>
    <xf numFmtId="3" fontId="34" fillId="0" borderId="9" xfId="65" applyNumberFormat="1" applyFont="1" applyFill="1" applyBorder="1" applyAlignment="1" applyProtection="1">
      <alignment horizontal="center" vertical="center" wrapText="1"/>
      <protection/>
    </xf>
    <xf numFmtId="0" fontId="4" fillId="0" borderId="9" xfId="0" applyFont="1" applyFill="1" applyBorder="1" applyAlignment="1">
      <alignment vertical="center" wrapText="1"/>
    </xf>
    <xf numFmtId="3" fontId="45" fillId="0" borderId="9" xfId="65"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45"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45" fillId="0" borderId="9" xfId="0" applyNumberFormat="1" applyFont="1" applyFill="1" applyBorder="1" applyAlignment="1" applyProtection="1">
      <alignment horizontal="left" vertical="center" wrapText="1"/>
      <protection/>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45"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52"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left" vertical="center" wrapText="1"/>
      <protection/>
    </xf>
    <xf numFmtId="0" fontId="49" fillId="0" borderId="9" xfId="0" applyNumberFormat="1" applyFont="1" applyFill="1" applyBorder="1" applyAlignment="1" applyProtection="1">
      <alignment horizontal="center" vertical="center" wrapText="1"/>
      <protection/>
    </xf>
    <xf numFmtId="177" fontId="9" fillId="0" borderId="9" xfId="0" applyNumberFormat="1" applyFont="1" applyFill="1" applyBorder="1" applyAlignment="1">
      <alignment vertical="center" wrapText="1"/>
    </xf>
    <xf numFmtId="0" fontId="9" fillId="0" borderId="9" xfId="0" applyNumberFormat="1" applyFont="1" applyFill="1" applyBorder="1" applyAlignment="1" applyProtection="1">
      <alignment horizontal="left" vertical="center" wrapText="1"/>
      <protection/>
    </xf>
    <xf numFmtId="0" fontId="49" fillId="0" borderId="9" xfId="0" applyNumberFormat="1" applyFont="1" applyFill="1" applyBorder="1" applyAlignment="1" applyProtection="1">
      <alignment vertical="center" wrapText="1"/>
      <protection/>
    </xf>
    <xf numFmtId="0" fontId="9" fillId="0" borderId="9" xfId="0" applyNumberFormat="1" applyFont="1" applyFill="1" applyBorder="1" applyAlignment="1" applyProtection="1">
      <alignment vertical="center" wrapText="1"/>
      <protection/>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2" fontId="8" fillId="0" borderId="9"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0" fontId="8" fillId="0" borderId="0" xfId="0" applyFont="1" applyFill="1" applyBorder="1" applyAlignment="1">
      <alignment vertical="center"/>
    </xf>
    <xf numFmtId="0" fontId="6" fillId="0" borderId="9" xfId="0" applyFont="1" applyFill="1" applyBorder="1" applyAlignment="1">
      <alignment vertical="center"/>
    </xf>
    <xf numFmtId="177"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7" fontId="49" fillId="0" borderId="9" xfId="0" applyNumberFormat="1" applyFont="1" applyFill="1" applyBorder="1" applyAlignment="1">
      <alignment horizontal="center" vertical="center"/>
    </xf>
    <xf numFmtId="177" fontId="9" fillId="0" borderId="9"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52" fillId="0" borderId="0" xfId="0" applyFont="1" applyFill="1" applyBorder="1" applyAlignment="1">
      <alignment horizontal="center" vertical="center"/>
    </xf>
    <xf numFmtId="0" fontId="9" fillId="0" borderId="0" xfId="0" applyFont="1" applyFill="1" applyBorder="1" applyAlignment="1">
      <alignment vertical="center" wrapText="1"/>
    </xf>
    <xf numFmtId="3" fontId="54" fillId="0" borderId="0" xfId="65" applyNumberFormat="1" applyFont="1" applyFill="1" applyBorder="1" applyAlignment="1" applyProtection="1">
      <alignment horizontal="center" vertical="center"/>
      <protection/>
    </xf>
    <xf numFmtId="3" fontId="4" fillId="0" borderId="9" xfId="65" applyNumberFormat="1" applyFont="1" applyFill="1" applyBorder="1" applyAlignment="1" applyProtection="1">
      <alignment horizontal="center" vertical="center"/>
      <protection/>
    </xf>
    <xf numFmtId="3" fontId="6" fillId="0" borderId="9" xfId="65" applyNumberFormat="1" applyFont="1" applyFill="1" applyBorder="1" applyAlignment="1" applyProtection="1">
      <alignment horizontal="center" vertical="center"/>
      <protection/>
    </xf>
    <xf numFmtId="3" fontId="4" fillId="0" borderId="9" xfId="65" applyNumberFormat="1" applyFont="1" applyFill="1" applyBorder="1" applyAlignment="1" applyProtection="1">
      <alignment horizontal="center" vertical="center" wrapText="1"/>
      <protection/>
    </xf>
    <xf numFmtId="3" fontId="4" fillId="0" borderId="9" xfId="65" applyNumberFormat="1" applyFont="1" applyFill="1" applyBorder="1" applyAlignment="1" applyProtection="1">
      <alignment horizontal="left" vertical="center"/>
      <protection/>
    </xf>
    <xf numFmtId="177" fontId="4" fillId="0" borderId="9" xfId="65" applyNumberFormat="1" applyFont="1" applyFill="1" applyBorder="1" applyAlignment="1" applyProtection="1">
      <alignment horizontal="center" vertical="center"/>
      <protection/>
    </xf>
    <xf numFmtId="4" fontId="4" fillId="0" borderId="9" xfId="65" applyNumberFormat="1" applyFont="1" applyFill="1" applyBorder="1" applyAlignment="1" applyProtection="1">
      <alignment horizontal="center" vertical="center"/>
      <protection/>
    </xf>
    <xf numFmtId="3" fontId="2" fillId="0" borderId="9" xfId="65" applyNumberFormat="1" applyFont="1" applyFill="1" applyBorder="1" applyAlignment="1" applyProtection="1">
      <alignment horizontal="center" vertical="center"/>
      <protection/>
    </xf>
    <xf numFmtId="177" fontId="32" fillId="2" borderId="9" xfId="65" applyNumberFormat="1" applyFont="1" applyFill="1" applyBorder="1" applyAlignment="1" applyProtection="1">
      <alignment horizontal="center" vertical="center"/>
      <protection/>
    </xf>
    <xf numFmtId="177" fontId="2" fillId="2" borderId="9" xfId="65" applyNumberFormat="1" applyFont="1" applyFill="1" applyBorder="1" applyAlignment="1" applyProtection="1">
      <alignment horizontal="center" vertical="center"/>
      <protection/>
    </xf>
    <xf numFmtId="177" fontId="2" fillId="0" borderId="0" xfId="37" applyNumberFormat="1" applyFont="1" applyFill="1" applyBorder="1" applyAlignment="1" applyProtection="1">
      <alignment horizontal="center"/>
      <protection locked="0"/>
    </xf>
    <xf numFmtId="0" fontId="2" fillId="0" borderId="0" xfId="37" applyFont="1" applyFill="1" applyBorder="1" applyAlignment="1" applyProtection="1">
      <alignment vertical="center"/>
      <protection locked="0"/>
    </xf>
    <xf numFmtId="0" fontId="2" fillId="0" borderId="0" xfId="37" applyFont="1" applyFill="1" applyBorder="1" applyAlignment="1" applyProtection="1">
      <alignment horizontal="center" vertical="center"/>
      <protection locked="0"/>
    </xf>
    <xf numFmtId="0" fontId="4" fillId="0" borderId="0" xfId="37" applyFont="1" applyFill="1" applyBorder="1" applyAlignment="1" applyProtection="1">
      <alignment horizontal="center" vertical="center"/>
      <protection locked="0"/>
    </xf>
    <xf numFmtId="0" fontId="4" fillId="0" borderId="0" xfId="37" applyFont="1" applyFill="1" applyBorder="1" applyAlignment="1" applyProtection="1">
      <alignment vertical="center"/>
      <protection locked="0"/>
    </xf>
    <xf numFmtId="0" fontId="55" fillId="0" borderId="0" xfId="37" applyFont="1" applyFill="1" applyBorder="1" applyAlignment="1" applyProtection="1">
      <alignment vertical="center"/>
      <protection locked="0"/>
    </xf>
    <xf numFmtId="0" fontId="2" fillId="0" borderId="0" xfId="37" applyFont="1" applyFill="1" applyBorder="1" applyAlignment="1" applyProtection="1">
      <alignment horizontal="center"/>
      <protection locked="0"/>
    </xf>
    <xf numFmtId="0" fontId="3" fillId="0" borderId="0" xfId="0" applyFont="1" applyFill="1" applyBorder="1" applyAlignment="1">
      <alignment horizontal="left"/>
    </xf>
    <xf numFmtId="0" fontId="10" fillId="0" borderId="0" xfId="37" applyFont="1" applyFill="1" applyBorder="1" applyAlignment="1" applyProtection="1">
      <alignment horizontal="center" vertical="center"/>
      <protection locked="0"/>
    </xf>
    <xf numFmtId="177" fontId="10" fillId="0" borderId="0" xfId="37" applyNumberFormat="1" applyFont="1" applyFill="1" applyBorder="1" applyAlignment="1" applyProtection="1">
      <alignment horizontal="center" vertical="center"/>
      <protection locked="0"/>
    </xf>
    <xf numFmtId="14" fontId="8" fillId="0" borderId="0" xfId="37" applyNumberFormat="1" applyFont="1" applyFill="1" applyBorder="1" applyAlignment="1" applyProtection="1">
      <alignment vertical="center"/>
      <protection locked="0"/>
    </xf>
    <xf numFmtId="177" fontId="8" fillId="0" borderId="0" xfId="37" applyNumberFormat="1" applyFont="1" applyFill="1" applyBorder="1" applyAlignment="1" applyProtection="1">
      <alignment horizontal="center" vertical="center"/>
      <protection locked="0"/>
    </xf>
    <xf numFmtId="0" fontId="8" fillId="0" borderId="0" xfId="37" applyFont="1" applyFill="1" applyBorder="1" applyAlignment="1" applyProtection="1">
      <alignment horizontal="right" vertical="center"/>
      <protection locked="0"/>
    </xf>
    <xf numFmtId="0" fontId="8" fillId="0" borderId="0" xfId="37" applyFont="1" applyFill="1" applyBorder="1" applyAlignment="1" applyProtection="1">
      <alignment vertical="center"/>
      <protection locked="0"/>
    </xf>
    <xf numFmtId="0" fontId="8" fillId="0" borderId="13" xfId="37" applyFont="1" applyFill="1" applyBorder="1" applyAlignment="1" applyProtection="1">
      <alignment horizontal="center" vertical="center" shrinkToFit="1"/>
      <protection locked="0"/>
    </xf>
    <xf numFmtId="177" fontId="8" fillId="0" borderId="9" xfId="37" applyNumberFormat="1" applyFont="1" applyFill="1" applyBorder="1" applyAlignment="1">
      <alignment horizontal="center" vertical="center" wrapText="1"/>
      <protection/>
    </xf>
    <xf numFmtId="0" fontId="8" fillId="0" borderId="13" xfId="37" applyFont="1" applyFill="1" applyBorder="1" applyAlignment="1" applyProtection="1">
      <alignment horizontal="center" vertical="center"/>
      <protection locked="0"/>
    </xf>
    <xf numFmtId="0" fontId="8" fillId="0" borderId="0" xfId="37" applyFont="1" applyFill="1" applyBorder="1" applyAlignment="1" applyProtection="1">
      <alignment horizontal="center" vertical="center"/>
      <protection locked="0"/>
    </xf>
    <xf numFmtId="0" fontId="38" fillId="2" borderId="9" xfId="37" applyFont="1" applyFill="1" applyBorder="1" applyAlignment="1" applyProtection="1">
      <alignment horizontal="left" vertical="center" shrinkToFit="1"/>
      <protection locked="0"/>
    </xf>
    <xf numFmtId="177" fontId="38" fillId="0" borderId="9" xfId="37" applyNumberFormat="1" applyFont="1" applyFill="1" applyBorder="1" applyAlignment="1" applyProtection="1">
      <alignment horizontal="right" vertical="center" shrinkToFit="1"/>
      <protection/>
    </xf>
    <xf numFmtId="0" fontId="38" fillId="0" borderId="9" xfId="37" applyFont="1" applyFill="1" applyBorder="1" applyAlignment="1" applyProtection="1">
      <alignment vertical="center" shrinkToFit="1"/>
      <protection/>
    </xf>
    <xf numFmtId="0" fontId="38" fillId="0" borderId="9" xfId="37" applyFont="1" applyFill="1" applyBorder="1" applyAlignment="1" applyProtection="1">
      <alignment horizontal="left" vertical="center" shrinkToFit="1"/>
      <protection locked="0"/>
    </xf>
    <xf numFmtId="0" fontId="8" fillId="0" borderId="9" xfId="37" applyFont="1" applyFill="1" applyBorder="1" applyAlignment="1" applyProtection="1">
      <alignment vertical="center" wrapText="1"/>
      <protection/>
    </xf>
    <xf numFmtId="178" fontId="8" fillId="0" borderId="0" xfId="37" applyNumberFormat="1" applyFont="1" applyFill="1" applyBorder="1" applyAlignment="1" applyProtection="1">
      <alignment vertical="center"/>
      <protection locked="0"/>
    </xf>
    <xf numFmtId="0" fontId="8" fillId="0" borderId="9" xfId="37" applyFont="1" applyFill="1" applyBorder="1" applyAlignment="1" applyProtection="1">
      <alignment vertical="center" wrapText="1"/>
      <protection locked="0"/>
    </xf>
    <xf numFmtId="177" fontId="8" fillId="0" borderId="9" xfId="37" applyNumberFormat="1" applyFont="1" applyFill="1" applyBorder="1" applyAlignment="1" applyProtection="1">
      <alignment horizontal="right" vertical="center" shrinkToFit="1"/>
      <protection/>
    </xf>
    <xf numFmtId="0" fontId="8" fillId="0" borderId="9" xfId="37" applyFont="1" applyFill="1" applyBorder="1" applyAlignment="1" applyProtection="1">
      <alignment vertical="center" shrinkToFit="1"/>
      <protection locked="0"/>
    </xf>
    <xf numFmtId="0" fontId="38" fillId="0" borderId="9" xfId="37" applyFont="1" applyFill="1" applyBorder="1" applyAlignment="1" applyProtection="1">
      <alignment vertical="center" shrinkToFit="1"/>
      <protection locked="0"/>
    </xf>
    <xf numFmtId="0" fontId="38" fillId="0" borderId="0" xfId="37" applyFont="1" applyFill="1" applyBorder="1" applyAlignment="1" applyProtection="1">
      <alignment vertical="center"/>
      <protection locked="0"/>
    </xf>
    <xf numFmtId="0" fontId="8" fillId="0" borderId="9" xfId="37" applyNumberFormat="1" applyFont="1" applyFill="1" applyBorder="1" applyAlignment="1" applyProtection="1">
      <alignment vertical="center" wrapText="1"/>
      <protection locked="0"/>
    </xf>
    <xf numFmtId="0" fontId="8" fillId="0" borderId="0" xfId="37" applyFont="1" applyFill="1" applyBorder="1" applyAlignment="1" applyProtection="1">
      <alignment horizontal="center"/>
      <protection locked="0"/>
    </xf>
    <xf numFmtId="177" fontId="8" fillId="0" borderId="0" xfId="37" applyNumberFormat="1" applyFont="1" applyFill="1" applyBorder="1" applyAlignment="1" applyProtection="1">
      <alignment horizontal="center"/>
      <protection locked="0"/>
    </xf>
    <xf numFmtId="0" fontId="49" fillId="0" borderId="0" xfId="0" applyFont="1" applyFill="1" applyBorder="1" applyAlignment="1">
      <alignment/>
    </xf>
    <xf numFmtId="0" fontId="3" fillId="0" borderId="0" xfId="0" applyFont="1" applyFill="1" applyBorder="1" applyAlignment="1">
      <alignment/>
    </xf>
    <xf numFmtId="0" fontId="49" fillId="0" borderId="0" xfId="0" applyFont="1" applyFill="1" applyBorder="1" applyAlignment="1">
      <alignment/>
    </xf>
    <xf numFmtId="0" fontId="2" fillId="0" borderId="0" xfId="0" applyFont="1" applyFill="1" applyBorder="1" applyAlignment="1">
      <alignment/>
    </xf>
    <xf numFmtId="178" fontId="2" fillId="0" borderId="0" xfId="0" applyNumberFormat="1" applyFont="1" applyFill="1" applyBorder="1" applyAlignment="1">
      <alignment horizontal="center"/>
    </xf>
    <xf numFmtId="178" fontId="2" fillId="0" borderId="0" xfId="0" applyNumberFormat="1" applyFont="1" applyFill="1" applyAlignment="1">
      <alignment horizontal="center"/>
    </xf>
    <xf numFmtId="178" fontId="52"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xf>
    <xf numFmtId="178" fontId="8" fillId="0" borderId="0" xfId="0" applyNumberFormat="1" applyFont="1" applyFill="1" applyAlignment="1">
      <alignment horizontal="center"/>
    </xf>
    <xf numFmtId="0" fontId="34" fillId="0" borderId="9" xfId="0" applyFont="1" applyFill="1" applyBorder="1" applyAlignment="1">
      <alignment horizontal="center" vertical="center"/>
    </xf>
    <xf numFmtId="178" fontId="34"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6" fillId="0" borderId="9" xfId="0" applyFont="1" applyFill="1" applyBorder="1" applyAlignment="1">
      <alignment/>
    </xf>
    <xf numFmtId="177" fontId="4" fillId="0" borderId="9" xfId="0" applyNumberFormat="1" applyFont="1" applyFill="1" applyBorder="1" applyAlignment="1">
      <alignment horizontal="center"/>
    </xf>
    <xf numFmtId="10" fontId="4" fillId="0" borderId="9" xfId="0" applyNumberFormat="1" applyFont="1" applyFill="1" applyBorder="1" applyAlignment="1">
      <alignment horizontal="center"/>
    </xf>
    <xf numFmtId="0" fontId="4" fillId="0" borderId="9" xfId="0" applyFont="1" applyFill="1" applyBorder="1" applyAlignment="1">
      <alignment/>
    </xf>
    <xf numFmtId="0" fontId="4" fillId="0" borderId="9" xfId="0" applyFont="1" applyFill="1" applyBorder="1" applyAlignment="1">
      <alignment horizontal="center"/>
    </xf>
    <xf numFmtId="3" fontId="6" fillId="0" borderId="9" xfId="0" applyNumberFormat="1" applyFont="1" applyFill="1" applyBorder="1" applyAlignment="1" applyProtection="1">
      <alignment horizontal="center" vertical="center"/>
      <protection/>
    </xf>
    <xf numFmtId="177" fontId="2" fillId="0"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8" fillId="0" borderId="0" xfId="0" applyNumberFormat="1" applyFont="1" applyFill="1" applyBorder="1" applyAlignment="1">
      <alignment horizontal="center" vertical="center"/>
    </xf>
    <xf numFmtId="0" fontId="8" fillId="0" borderId="13" xfId="0" applyFont="1" applyFill="1" applyBorder="1" applyAlignment="1">
      <alignment horizontal="center" vertical="center"/>
    </xf>
    <xf numFmtId="177" fontId="8" fillId="0" borderId="13"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xf>
    <xf numFmtId="179" fontId="8" fillId="0" borderId="9"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 fontId="8" fillId="0" borderId="9" xfId="0" applyNumberFormat="1" applyFont="1" applyFill="1" applyBorder="1" applyAlignment="1">
      <alignment vertical="center"/>
    </xf>
    <xf numFmtId="1" fontId="8" fillId="0" borderId="9" xfId="0" applyNumberFormat="1" applyFont="1" applyFill="1" applyBorder="1" applyAlignment="1">
      <alignment horizontal="left" vertical="center" indent="2"/>
    </xf>
    <xf numFmtId="1" fontId="8" fillId="0" borderId="9" xfId="0" applyNumberFormat="1" applyFont="1" applyFill="1" applyBorder="1" applyAlignment="1">
      <alignment horizontal="left" vertical="center" wrapText="1" indent="2"/>
    </xf>
    <xf numFmtId="179" fontId="2" fillId="0" borderId="0"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indent="3"/>
    </xf>
    <xf numFmtId="177" fontId="8" fillId="2" borderId="9" xfId="0" applyNumberFormat="1" applyFont="1" applyFill="1" applyBorder="1" applyAlignment="1">
      <alignment horizontal="right" vertical="center"/>
    </xf>
    <xf numFmtId="0" fontId="8" fillId="0" borderId="9" xfId="0" applyFont="1" applyFill="1" applyBorder="1" applyAlignment="1">
      <alignment horizontal="left" vertical="center" wrapText="1" indent="3"/>
    </xf>
    <xf numFmtId="177" fontId="3" fillId="0" borderId="9" xfId="0" applyNumberFormat="1" applyFont="1" applyFill="1" applyBorder="1" applyAlignment="1">
      <alignment horizontal="center" vertical="center"/>
    </xf>
    <xf numFmtId="0" fontId="30" fillId="0" borderId="0" xfId="0" applyFont="1" applyFill="1" applyAlignment="1">
      <alignment vertical="center"/>
    </xf>
    <xf numFmtId="0" fontId="0" fillId="0" borderId="0" xfId="0" applyFont="1" applyFill="1" applyAlignment="1">
      <alignment vertical="center"/>
    </xf>
    <xf numFmtId="0" fontId="0" fillId="0" borderId="0" xfId="0" applyNumberFormat="1" applyAlignment="1">
      <alignment vertical="center" wrapText="1"/>
    </xf>
    <xf numFmtId="177" fontId="0" fillId="0" borderId="0" xfId="0" applyNumberFormat="1" applyAlignment="1">
      <alignment vertical="center"/>
    </xf>
    <xf numFmtId="0" fontId="26" fillId="0" borderId="0" xfId="0" applyNumberFormat="1" applyFont="1" applyAlignment="1">
      <alignment vertical="center" wrapText="1"/>
    </xf>
    <xf numFmtId="0" fontId="10" fillId="0" borderId="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180" fontId="2" fillId="0" borderId="0" xfId="0" applyNumberFormat="1" applyFont="1" applyFill="1" applyBorder="1" applyAlignment="1">
      <alignment/>
    </xf>
    <xf numFmtId="180" fontId="2" fillId="2" borderId="0" xfId="0" applyNumberFormat="1" applyFont="1" applyFill="1" applyBorder="1" applyAlignment="1">
      <alignment/>
    </xf>
    <xf numFmtId="177" fontId="56" fillId="0" borderId="0" xfId="0" applyNumberFormat="1" applyFont="1" applyFill="1" applyBorder="1" applyAlignment="1">
      <alignment horizontal="right" vertical="center"/>
    </xf>
    <xf numFmtId="0" fontId="37" fillId="0" borderId="9" xfId="0" applyNumberFormat="1" applyFont="1" applyFill="1" applyBorder="1" applyAlignment="1">
      <alignment horizontal="center" vertical="center" wrapText="1"/>
    </xf>
    <xf numFmtId="180" fontId="37" fillId="0" borderId="9" xfId="0" applyNumberFormat="1" applyFont="1" applyFill="1" applyBorder="1" applyAlignment="1">
      <alignment horizontal="center" vertical="center" wrapText="1"/>
    </xf>
    <xf numFmtId="0" fontId="25"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0" fontId="25"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left" vertical="center"/>
      <protection/>
    </xf>
    <xf numFmtId="0" fontId="25"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vertical="center" wrapText="1"/>
      <protection/>
    </xf>
    <xf numFmtId="0" fontId="25" fillId="0" borderId="9" xfId="0" applyNumberFormat="1" applyFont="1" applyFill="1" applyBorder="1" applyAlignment="1" applyProtection="1">
      <alignment horizontal="left" vertical="center"/>
      <protection/>
    </xf>
    <xf numFmtId="0" fontId="2" fillId="2" borderId="0" xfId="0" applyFont="1" applyFill="1" applyBorder="1" applyAlignment="1">
      <alignment/>
    </xf>
    <xf numFmtId="0" fontId="56" fillId="0" borderId="40" xfId="0" applyFont="1" applyFill="1" applyBorder="1" applyAlignment="1">
      <alignment horizontal="right" vertical="center"/>
    </xf>
    <xf numFmtId="0" fontId="57"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8" fillId="0" borderId="9" xfId="0" applyFont="1" applyFill="1" applyBorder="1" applyAlignment="1">
      <alignment horizontal="left" vertical="center"/>
    </xf>
    <xf numFmtId="0" fontId="59" fillId="0" borderId="9" xfId="0" applyFont="1" applyFill="1" applyBorder="1" applyAlignment="1">
      <alignment horizontal="center" vertical="center"/>
    </xf>
    <xf numFmtId="177" fontId="25"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0" fontId="60" fillId="0" borderId="9" xfId="0" applyFont="1" applyFill="1" applyBorder="1" applyAlignment="1">
      <alignment horizontal="left" vertical="center" indent="1"/>
    </xf>
    <xf numFmtId="177" fontId="1" fillId="0" borderId="9" xfId="0" applyNumberFormat="1" applyFont="1" applyFill="1" applyBorder="1" applyAlignment="1">
      <alignment horizontal="center" vertical="center"/>
    </xf>
    <xf numFmtId="0" fontId="59" fillId="0" borderId="9" xfId="0" applyFont="1" applyFill="1" applyBorder="1" applyAlignment="1">
      <alignment horizontal="left" vertical="center" indent="1"/>
    </xf>
    <xf numFmtId="0" fontId="60" fillId="0" borderId="9" xfId="0" applyFont="1" applyFill="1" applyBorder="1" applyAlignment="1">
      <alignment horizontal="left" vertical="center" indent="3"/>
    </xf>
    <xf numFmtId="0" fontId="58" fillId="0" borderId="9" xfId="0" applyFont="1" applyFill="1" applyBorder="1" applyAlignment="1">
      <alignment horizontal="left" vertical="center" indent="1"/>
    </xf>
    <xf numFmtId="0" fontId="61" fillId="0" borderId="9" xfId="0" applyFont="1" applyFill="1" applyBorder="1" applyAlignment="1">
      <alignment horizontal="center" vertical="center"/>
    </xf>
    <xf numFmtId="177" fontId="38" fillId="0" borderId="9" xfId="0" applyNumberFormat="1" applyFont="1" applyFill="1" applyBorder="1" applyAlignment="1">
      <alignment horizontal="center" vertical="center"/>
    </xf>
    <xf numFmtId="0" fontId="60" fillId="0" borderId="9" xfId="0" applyFont="1" applyFill="1" applyBorder="1" applyAlignment="1">
      <alignment horizontal="left" vertical="center" wrapText="1" indent="3"/>
    </xf>
    <xf numFmtId="0" fontId="60" fillId="0" borderId="9" xfId="0" applyFont="1" applyFill="1" applyBorder="1" applyAlignment="1">
      <alignment vertical="center"/>
    </xf>
    <xf numFmtId="0" fontId="60" fillId="0" borderId="9" xfId="0" applyFont="1" applyFill="1" applyBorder="1" applyAlignment="1">
      <alignment horizontal="left" vertical="center"/>
    </xf>
    <xf numFmtId="0" fontId="60" fillId="0" borderId="9" xfId="0" applyFont="1" applyFill="1" applyBorder="1" applyAlignment="1">
      <alignment horizontal="left" vertical="center" wrapText="1"/>
    </xf>
    <xf numFmtId="181" fontId="9" fillId="0" borderId="0" xfId="0" applyNumberFormat="1" applyFont="1" applyFill="1" applyBorder="1" applyAlignment="1">
      <alignment horizontal="center" vertical="center"/>
    </xf>
    <xf numFmtId="0" fontId="9" fillId="0" borderId="40" xfId="0" applyFont="1" applyFill="1" applyBorder="1" applyAlignment="1">
      <alignment horizontal="right" vertical="center"/>
    </xf>
    <xf numFmtId="181" fontId="3" fillId="0" borderId="9" xfId="0" applyNumberFormat="1" applyFont="1" applyFill="1" applyBorder="1" applyAlignment="1">
      <alignment horizontal="center" vertical="center"/>
    </xf>
    <xf numFmtId="181" fontId="9" fillId="0" borderId="9" xfId="0" applyNumberFormat="1" applyFont="1" applyFill="1" applyBorder="1" applyAlignment="1">
      <alignment horizontal="center" vertical="center"/>
    </xf>
    <xf numFmtId="181" fontId="9" fillId="2" borderId="9" xfId="0" applyNumberFormat="1" applyFont="1" applyFill="1" applyBorder="1" applyAlignment="1" applyProtection="1">
      <alignment horizontal="center" vertical="center"/>
      <protection/>
    </xf>
    <xf numFmtId="181" fontId="9" fillId="19" borderId="9" xfId="0" applyNumberFormat="1" applyFont="1" applyFill="1" applyBorder="1" applyAlignment="1" applyProtection="1">
      <alignment horizontal="center" vertical="center"/>
      <protection/>
    </xf>
    <xf numFmtId="0" fontId="9" fillId="0" borderId="0" xfId="0" applyFont="1" applyFill="1" applyAlignment="1">
      <alignment vertical="center"/>
    </xf>
    <xf numFmtId="0" fontId="62" fillId="0" borderId="0" xfId="0" applyFont="1" applyFill="1" applyBorder="1" applyAlignment="1">
      <alignment horizontal="center" vertical="center"/>
    </xf>
    <xf numFmtId="0" fontId="49" fillId="0" borderId="0" xfId="0" applyFont="1" applyFill="1" applyAlignment="1">
      <alignment horizontal="left" vertical="center"/>
    </xf>
    <xf numFmtId="0" fontId="63" fillId="0" borderId="0" xfId="24" applyFont="1" applyBorder="1" applyAlignment="1">
      <alignment horizontal="left" vertical="center"/>
    </xf>
    <xf numFmtId="0" fontId="63" fillId="0" borderId="0" xfId="24" applyFont="1" applyAlignment="1">
      <alignment horizontal="left" vertical="center"/>
    </xf>
    <xf numFmtId="0" fontId="64" fillId="0" borderId="0" xfId="24" applyFont="1" applyAlignment="1">
      <alignment horizontal="left" vertical="center"/>
    </xf>
    <xf numFmtId="0" fontId="89" fillId="0" borderId="0" xfId="24" applyFont="1" applyAlignment="1">
      <alignment horizontal="left" vertical="center"/>
    </xf>
    <xf numFmtId="0" fontId="89" fillId="0" borderId="0" xfId="24" applyFont="1" applyAlignment="1">
      <alignment horizontal="left" vertical="center"/>
    </xf>
    <xf numFmtId="0" fontId="66" fillId="0" borderId="0" xfId="24" applyAlignment="1">
      <alignment horizontal="left" vertical="center"/>
    </xf>
    <xf numFmtId="0" fontId="64" fillId="0" borderId="0" xfId="24" applyFont="1" applyFill="1" applyAlignment="1">
      <alignment horizontal="left" vertical="center"/>
    </xf>
    <xf numFmtId="0" fontId="67" fillId="0" borderId="0" xfId="0" applyFont="1" applyAlignment="1">
      <alignment horizontal="center" vertical="center"/>
    </xf>
    <xf numFmtId="0" fontId="67" fillId="0" borderId="0" xfId="0" applyFont="1" applyAlignment="1">
      <alignment vertical="center"/>
    </xf>
    <xf numFmtId="0" fontId="64" fillId="0" borderId="0" xfId="24" applyFont="1" applyAlignment="1" quotePrefix="1">
      <alignment horizontal="left" vertical="center"/>
    </xf>
    <xf numFmtId="0" fontId="65" fillId="0" borderId="0" xfId="24" applyFont="1" applyAlignment="1" quotePrefix="1">
      <alignment horizontal="left" vertical="center"/>
    </xf>
    <xf numFmtId="0" fontId="66" fillId="0" borderId="0" xfId="24" applyAlignment="1" quotePrefix="1">
      <alignment horizontal="left" vertical="center"/>
    </xf>
    <xf numFmtId="0" fontId="64" fillId="0" borderId="0" xfId="24" applyFont="1" applyFill="1" applyAlignment="1" quotePrefix="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2014年上级转移支付资金资金拨付使用情况附表（修改稿2）"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19" xfId="65"/>
    <cellStyle name="常规 2" xfId="66"/>
    <cellStyle name="常规_2014年部门预算（社保基金20131227）" xfId="67"/>
    <cellStyle name="常规 7"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zoomScaleSheetLayoutView="100" workbookViewId="0" topLeftCell="A4">
      <selection activeCell="A1" sqref="A1:J11"/>
    </sheetView>
  </sheetViews>
  <sheetFormatPr defaultColWidth="9.00390625" defaultRowHeight="13.5"/>
  <sheetData>
    <row r="1" spans="1:13" ht="46.5">
      <c r="A1" s="435" t="s">
        <v>0</v>
      </c>
      <c r="B1" s="435"/>
      <c r="C1" s="435"/>
      <c r="D1" s="435"/>
      <c r="E1" s="435"/>
      <c r="F1" s="435"/>
      <c r="G1" s="435"/>
      <c r="H1" s="435"/>
      <c r="I1" s="435"/>
      <c r="J1" s="435"/>
      <c r="K1" s="436"/>
      <c r="L1" s="436"/>
      <c r="M1" s="436"/>
    </row>
    <row r="2" spans="1:13" ht="46.5">
      <c r="A2" s="435"/>
      <c r="B2" s="435"/>
      <c r="C2" s="435"/>
      <c r="D2" s="435"/>
      <c r="E2" s="435"/>
      <c r="F2" s="435"/>
      <c r="G2" s="435"/>
      <c r="H2" s="435"/>
      <c r="I2" s="435"/>
      <c r="J2" s="435"/>
      <c r="K2" s="436"/>
      <c r="L2" s="436"/>
      <c r="M2" s="436"/>
    </row>
    <row r="3" spans="1:13" ht="46.5">
      <c r="A3" s="435"/>
      <c r="B3" s="435"/>
      <c r="C3" s="435"/>
      <c r="D3" s="435"/>
      <c r="E3" s="435"/>
      <c r="F3" s="435"/>
      <c r="G3" s="435"/>
      <c r="H3" s="435"/>
      <c r="I3" s="435"/>
      <c r="J3" s="435"/>
      <c r="K3" s="436"/>
      <c r="L3" s="436"/>
      <c r="M3" s="436"/>
    </row>
    <row r="4" spans="1:13" ht="46.5">
      <c r="A4" s="435"/>
      <c r="B4" s="435"/>
      <c r="C4" s="435"/>
      <c r="D4" s="435"/>
      <c r="E4" s="435"/>
      <c r="F4" s="435"/>
      <c r="G4" s="435"/>
      <c r="H4" s="435"/>
      <c r="I4" s="435"/>
      <c r="J4" s="435"/>
      <c r="K4" s="436"/>
      <c r="L4" s="436"/>
      <c r="M4" s="436"/>
    </row>
    <row r="5" spans="1:13" ht="46.5">
      <c r="A5" s="435"/>
      <c r="B5" s="435"/>
      <c r="C5" s="435"/>
      <c r="D5" s="435"/>
      <c r="E5" s="435"/>
      <c r="F5" s="435"/>
      <c r="G5" s="435"/>
      <c r="H5" s="435"/>
      <c r="I5" s="435"/>
      <c r="J5" s="435"/>
      <c r="K5" s="436"/>
      <c r="L5" s="436"/>
      <c r="M5" s="436"/>
    </row>
    <row r="6" spans="1:13" ht="46.5">
      <c r="A6" s="435"/>
      <c r="B6" s="435"/>
      <c r="C6" s="435"/>
      <c r="D6" s="435"/>
      <c r="E6" s="435"/>
      <c r="F6" s="435"/>
      <c r="G6" s="435"/>
      <c r="H6" s="435"/>
      <c r="I6" s="435"/>
      <c r="J6" s="435"/>
      <c r="K6" s="436"/>
      <c r="L6" s="436"/>
      <c r="M6" s="436"/>
    </row>
    <row r="7" spans="1:13" ht="46.5">
      <c r="A7" s="435"/>
      <c r="B7" s="435"/>
      <c r="C7" s="435"/>
      <c r="D7" s="435"/>
      <c r="E7" s="435"/>
      <c r="F7" s="435"/>
      <c r="G7" s="435"/>
      <c r="H7" s="435"/>
      <c r="I7" s="435"/>
      <c r="J7" s="435"/>
      <c r="K7" s="436"/>
      <c r="L7" s="436"/>
      <c r="M7" s="436"/>
    </row>
    <row r="8" spans="1:13" ht="46.5">
      <c r="A8" s="435"/>
      <c r="B8" s="435"/>
      <c r="C8" s="435"/>
      <c r="D8" s="435"/>
      <c r="E8" s="435"/>
      <c r="F8" s="435"/>
      <c r="G8" s="435"/>
      <c r="H8" s="435"/>
      <c r="I8" s="435"/>
      <c r="J8" s="435"/>
      <c r="K8" s="436"/>
      <c r="L8" s="436"/>
      <c r="M8" s="436"/>
    </row>
    <row r="9" spans="1:13" ht="46.5">
      <c r="A9" s="435"/>
      <c r="B9" s="435"/>
      <c r="C9" s="435"/>
      <c r="D9" s="435"/>
      <c r="E9" s="435"/>
      <c r="F9" s="435"/>
      <c r="G9" s="435"/>
      <c r="H9" s="435"/>
      <c r="I9" s="435"/>
      <c r="J9" s="435"/>
      <c r="K9" s="436"/>
      <c r="L9" s="436"/>
      <c r="M9" s="436"/>
    </row>
    <row r="10" spans="1:13" ht="46.5">
      <c r="A10" s="435"/>
      <c r="B10" s="435"/>
      <c r="C10" s="435"/>
      <c r="D10" s="435"/>
      <c r="E10" s="435"/>
      <c r="F10" s="435"/>
      <c r="G10" s="435"/>
      <c r="H10" s="435"/>
      <c r="I10" s="435"/>
      <c r="J10" s="435"/>
      <c r="K10" s="436"/>
      <c r="L10" s="436"/>
      <c r="M10" s="436"/>
    </row>
    <row r="11" spans="1:13" ht="46.5">
      <c r="A11" s="435"/>
      <c r="B11" s="435"/>
      <c r="C11" s="435"/>
      <c r="D11" s="435"/>
      <c r="E11" s="435"/>
      <c r="F11" s="435"/>
      <c r="G11" s="435"/>
      <c r="H11" s="435"/>
      <c r="I11" s="435"/>
      <c r="J11" s="435"/>
      <c r="K11" s="436"/>
      <c r="L11" s="436"/>
      <c r="M11" s="436"/>
    </row>
    <row r="12" spans="1:13" ht="46.5">
      <c r="A12" s="436"/>
      <c r="B12" s="436"/>
      <c r="C12" s="436"/>
      <c r="D12" s="436"/>
      <c r="E12" s="436"/>
      <c r="F12" s="436"/>
      <c r="G12" s="436"/>
      <c r="H12" s="436"/>
      <c r="I12" s="436"/>
      <c r="J12" s="436"/>
      <c r="K12" s="436"/>
      <c r="L12" s="436"/>
      <c r="M12" s="436"/>
    </row>
    <row r="13" spans="1:13" ht="46.5">
      <c r="A13" s="436"/>
      <c r="B13" s="436"/>
      <c r="C13" s="436"/>
      <c r="D13" s="436"/>
      <c r="E13" s="436"/>
      <c r="F13" s="436"/>
      <c r="G13" s="436"/>
      <c r="H13" s="436"/>
      <c r="I13" s="436"/>
      <c r="J13" s="436"/>
      <c r="K13" s="436"/>
      <c r="L13" s="436"/>
      <c r="M13" s="436"/>
    </row>
    <row r="14" spans="1:13" ht="46.5">
      <c r="A14" s="436"/>
      <c r="B14" s="436"/>
      <c r="C14" s="436"/>
      <c r="D14" s="436"/>
      <c r="E14" s="436"/>
      <c r="F14" s="436"/>
      <c r="G14" s="436"/>
      <c r="H14" s="436"/>
      <c r="I14" s="436"/>
      <c r="J14" s="436"/>
      <c r="K14" s="436"/>
      <c r="L14" s="436"/>
      <c r="M14" s="436"/>
    </row>
    <row r="15" spans="1:13" ht="46.5">
      <c r="A15" s="436"/>
      <c r="B15" s="436"/>
      <c r="C15" s="436"/>
      <c r="D15" s="436"/>
      <c r="E15" s="436"/>
      <c r="F15" s="436"/>
      <c r="G15" s="436"/>
      <c r="H15" s="436"/>
      <c r="I15" s="436"/>
      <c r="J15" s="436"/>
      <c r="K15" s="436"/>
      <c r="L15" s="436"/>
      <c r="M15" s="436"/>
    </row>
    <row r="16" spans="1:13" ht="46.5">
      <c r="A16" s="436"/>
      <c r="B16" s="436"/>
      <c r="C16" s="436"/>
      <c r="D16" s="436"/>
      <c r="E16" s="436"/>
      <c r="F16" s="436"/>
      <c r="G16" s="436"/>
      <c r="H16" s="436"/>
      <c r="I16" s="436"/>
      <c r="J16" s="436"/>
      <c r="K16" s="436"/>
      <c r="L16" s="436"/>
      <c r="M16" s="436"/>
    </row>
    <row r="17" spans="1:13" ht="46.5">
      <c r="A17" s="436"/>
      <c r="B17" s="436"/>
      <c r="C17" s="436"/>
      <c r="D17" s="436"/>
      <c r="E17" s="436"/>
      <c r="F17" s="436"/>
      <c r="G17" s="436"/>
      <c r="H17" s="436"/>
      <c r="I17" s="436"/>
      <c r="J17" s="436"/>
      <c r="K17" s="436"/>
      <c r="L17" s="436"/>
      <c r="M17" s="436"/>
    </row>
    <row r="18" spans="1:13" ht="46.5">
      <c r="A18" s="436"/>
      <c r="B18" s="436"/>
      <c r="C18" s="436"/>
      <c r="D18" s="436"/>
      <c r="E18" s="436"/>
      <c r="F18" s="436"/>
      <c r="G18" s="436"/>
      <c r="H18" s="436"/>
      <c r="I18" s="436"/>
      <c r="J18" s="436"/>
      <c r="K18" s="436"/>
      <c r="L18" s="436"/>
      <c r="M18" s="436"/>
    </row>
    <row r="19" spans="1:13" ht="46.5">
      <c r="A19" s="436"/>
      <c r="B19" s="436"/>
      <c r="C19" s="436"/>
      <c r="D19" s="436"/>
      <c r="E19" s="436"/>
      <c r="F19" s="436"/>
      <c r="G19" s="436"/>
      <c r="H19" s="436"/>
      <c r="I19" s="436"/>
      <c r="J19" s="436"/>
      <c r="K19" s="436"/>
      <c r="L19" s="436"/>
      <c r="M19" s="436"/>
    </row>
    <row r="20" spans="1:13" ht="46.5">
      <c r="A20" s="436"/>
      <c r="B20" s="436"/>
      <c r="C20" s="436"/>
      <c r="D20" s="436"/>
      <c r="E20" s="436"/>
      <c r="F20" s="436"/>
      <c r="G20" s="436"/>
      <c r="H20" s="436"/>
      <c r="I20" s="436"/>
      <c r="J20" s="436"/>
      <c r="K20" s="436"/>
      <c r="L20" s="436"/>
      <c r="M20" s="436"/>
    </row>
    <row r="21" spans="1:13" ht="46.5">
      <c r="A21" s="436"/>
      <c r="B21" s="436"/>
      <c r="C21" s="436"/>
      <c r="D21" s="436"/>
      <c r="E21" s="436"/>
      <c r="F21" s="436"/>
      <c r="G21" s="436"/>
      <c r="H21" s="436"/>
      <c r="I21" s="436"/>
      <c r="J21" s="436"/>
      <c r="K21" s="436"/>
      <c r="L21" s="436"/>
      <c r="M21" s="436"/>
    </row>
    <row r="22" spans="1:13" ht="46.5">
      <c r="A22" s="436"/>
      <c r="B22" s="436"/>
      <c r="C22" s="436"/>
      <c r="D22" s="436"/>
      <c r="E22" s="436"/>
      <c r="F22" s="436"/>
      <c r="G22" s="436"/>
      <c r="H22" s="436"/>
      <c r="I22" s="436"/>
      <c r="J22" s="436"/>
      <c r="K22" s="436"/>
      <c r="L22" s="436"/>
      <c r="M22" s="436"/>
    </row>
    <row r="23" spans="1:13" ht="46.5">
      <c r="A23" s="436"/>
      <c r="B23" s="436"/>
      <c r="C23" s="436"/>
      <c r="D23" s="436"/>
      <c r="E23" s="436"/>
      <c r="F23" s="436"/>
      <c r="G23" s="436"/>
      <c r="H23" s="436"/>
      <c r="I23" s="436"/>
      <c r="J23" s="436"/>
      <c r="K23" s="436"/>
      <c r="L23" s="436"/>
      <c r="M23" s="436"/>
    </row>
    <row r="24" spans="1:13" ht="46.5">
      <c r="A24" s="436"/>
      <c r="B24" s="436"/>
      <c r="C24" s="436"/>
      <c r="D24" s="436"/>
      <c r="E24" s="436"/>
      <c r="F24" s="436"/>
      <c r="G24" s="436"/>
      <c r="H24" s="436"/>
      <c r="I24" s="436"/>
      <c r="J24" s="436"/>
      <c r="K24" s="436"/>
      <c r="L24" s="436"/>
      <c r="M24" s="436"/>
    </row>
    <row r="25" spans="1:13" ht="46.5">
      <c r="A25" s="436"/>
      <c r="B25" s="436"/>
      <c r="C25" s="436"/>
      <c r="D25" s="436"/>
      <c r="E25" s="436"/>
      <c r="F25" s="436"/>
      <c r="G25" s="436"/>
      <c r="H25" s="436"/>
      <c r="I25" s="436"/>
      <c r="J25" s="436"/>
      <c r="K25" s="436"/>
      <c r="L25" s="436"/>
      <c r="M25" s="436"/>
    </row>
  </sheetData>
  <sheetProtection/>
  <mergeCells count="1">
    <mergeCell ref="A1:J11"/>
  </mergeCells>
  <printOptions horizontalCentered="1"/>
  <pageMargins left="0.36" right="0.36" top="0.8" bottom="0.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IN66"/>
  <sheetViews>
    <sheetView zoomScaleSheetLayoutView="100" workbookViewId="0" topLeftCell="A13">
      <selection activeCell="A2" sqref="A2:M26"/>
    </sheetView>
  </sheetViews>
  <sheetFormatPr defaultColWidth="8.75390625" defaultRowHeight="13.5"/>
  <cols>
    <col min="1" max="1" width="28.50390625" style="1" customWidth="1"/>
    <col min="2" max="5" width="10.375" style="281" customWidth="1"/>
    <col min="6" max="7" width="10.375" style="358" customWidth="1"/>
    <col min="8" max="15" width="9.00390625" style="281" bestFit="1" customWidth="1"/>
    <col min="16" max="21" width="9.00390625" style="1" bestFit="1" customWidth="1"/>
    <col min="22" max="248" width="8.75390625" style="1" customWidth="1"/>
    <col min="249" max="16384" width="8.75390625" style="1" customWidth="1"/>
  </cols>
  <sheetData>
    <row r="1" spans="1:248" s="281" customFormat="1" ht="15.75">
      <c r="A1" s="3" t="s">
        <v>1181</v>
      </c>
      <c r="F1" s="358"/>
      <c r="G1" s="358"/>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row>
    <row r="2" spans="1:248" s="281" customFormat="1" ht="42.75" customHeight="1">
      <c r="A2" s="31" t="s">
        <v>1182</v>
      </c>
      <c r="B2" s="283"/>
      <c r="C2" s="283"/>
      <c r="D2" s="283"/>
      <c r="E2" s="283"/>
      <c r="F2" s="359"/>
      <c r="G2" s="359"/>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row>
    <row r="3" spans="1:14" s="282" customFormat="1" ht="26.25" customHeight="1">
      <c r="A3" s="230"/>
      <c r="B3" s="230"/>
      <c r="C3" s="230"/>
      <c r="D3" s="230"/>
      <c r="E3" s="230"/>
      <c r="F3" s="360"/>
      <c r="G3" s="231" t="s">
        <v>54</v>
      </c>
      <c r="H3" s="230"/>
      <c r="I3" s="230"/>
      <c r="J3" s="230"/>
      <c r="K3" s="230"/>
      <c r="L3" s="230"/>
      <c r="M3" s="230"/>
      <c r="N3" s="230"/>
    </row>
    <row r="4" spans="1:248" s="281" customFormat="1" ht="23.25" customHeight="1">
      <c r="A4" s="361" t="s">
        <v>83</v>
      </c>
      <c r="B4" s="54" t="s">
        <v>1166</v>
      </c>
      <c r="C4" s="54" t="s">
        <v>1167</v>
      </c>
      <c r="D4" s="54" t="s">
        <v>1183</v>
      </c>
      <c r="E4" s="54" t="s">
        <v>1169</v>
      </c>
      <c r="F4" s="362" t="s">
        <v>1170</v>
      </c>
      <c r="G4" s="362" t="s">
        <v>1171</v>
      </c>
      <c r="H4" s="231"/>
      <c r="I4" s="231"/>
      <c r="J4" s="231"/>
      <c r="K4" s="231"/>
      <c r="L4" s="231"/>
      <c r="M4" s="231"/>
      <c r="N4" s="23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pans="1:248" s="281" customFormat="1" ht="30" customHeight="1">
      <c r="A5" s="35"/>
      <c r="B5" s="44"/>
      <c r="C5" s="44"/>
      <c r="D5" s="44"/>
      <c r="E5" s="44"/>
      <c r="F5" s="363"/>
      <c r="G5" s="364"/>
      <c r="H5" s="231"/>
      <c r="I5" s="231"/>
      <c r="J5" s="231"/>
      <c r="K5" s="231"/>
      <c r="L5" s="231"/>
      <c r="M5" s="231"/>
      <c r="N5" s="23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row>
    <row r="6" spans="1:248" s="281" customFormat="1" ht="24.75" customHeight="1">
      <c r="A6" s="234" t="s">
        <v>1184</v>
      </c>
      <c r="B6" s="287">
        <f>SUM(B7:B23)</f>
        <v>129.76</v>
      </c>
      <c r="C6" s="287">
        <v>126.93</v>
      </c>
      <c r="D6" s="287">
        <v>128.31</v>
      </c>
      <c r="E6" s="287">
        <v>123.36</v>
      </c>
      <c r="F6" s="365">
        <f aca="true" t="shared" si="0" ref="F6:F23">E6/D6*100</f>
        <v>96.1421557166238</v>
      </c>
      <c r="G6" s="365">
        <f aca="true" t="shared" si="1" ref="G6:G23">(E6-B6)/B6*100</f>
        <v>-4.932182490752152</v>
      </c>
      <c r="H6" s="366"/>
      <c r="I6" s="231"/>
      <c r="J6" s="231"/>
      <c r="K6" s="231"/>
      <c r="L6" s="231"/>
      <c r="M6" s="231"/>
      <c r="N6" s="23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pans="1:248" s="281" customFormat="1" ht="24.75" customHeight="1">
      <c r="A7" s="367" t="s">
        <v>1185</v>
      </c>
      <c r="B7" s="287">
        <v>13.4</v>
      </c>
      <c r="C7" s="287">
        <v>12.81</v>
      </c>
      <c r="D7" s="287">
        <v>10.6</v>
      </c>
      <c r="E7" s="287">
        <v>10.6</v>
      </c>
      <c r="F7" s="365">
        <f t="shared" si="0"/>
        <v>100</v>
      </c>
      <c r="G7" s="365">
        <f t="shared" si="1"/>
        <v>-20.895522388059707</v>
      </c>
      <c r="H7" s="231"/>
      <c r="I7" s="231"/>
      <c r="J7" s="231"/>
      <c r="K7" s="231"/>
      <c r="L7" s="231"/>
      <c r="M7" s="231"/>
      <c r="N7" s="23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row>
    <row r="8" spans="1:248" s="281" customFormat="1" ht="24.75" customHeight="1">
      <c r="A8" s="368" t="s">
        <v>311</v>
      </c>
      <c r="B8" s="287">
        <v>10.1</v>
      </c>
      <c r="C8" s="287">
        <v>9.24</v>
      </c>
      <c r="D8" s="287">
        <v>7.71</v>
      </c>
      <c r="E8" s="287">
        <v>7.71</v>
      </c>
      <c r="F8" s="365">
        <f t="shared" si="0"/>
        <v>100</v>
      </c>
      <c r="G8" s="365">
        <f t="shared" si="1"/>
        <v>-23.66336633663366</v>
      </c>
      <c r="H8" s="231"/>
      <c r="I8" s="231"/>
      <c r="J8" s="231"/>
      <c r="K8" s="231"/>
      <c r="L8" s="231"/>
      <c r="M8" s="231"/>
      <c r="N8" s="23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pans="1:248" s="281" customFormat="1" ht="24.75" customHeight="1">
      <c r="A9" s="368" t="s">
        <v>361</v>
      </c>
      <c r="B9" s="287">
        <v>13.24</v>
      </c>
      <c r="C9" s="287">
        <v>12.16</v>
      </c>
      <c r="D9" s="287">
        <v>15.66</v>
      </c>
      <c r="E9" s="287">
        <v>14.06</v>
      </c>
      <c r="F9" s="365">
        <f t="shared" si="0"/>
        <v>89.78288633461048</v>
      </c>
      <c r="G9" s="365">
        <f t="shared" si="1"/>
        <v>6.193353474320244</v>
      </c>
      <c r="H9" s="231"/>
      <c r="I9" s="231"/>
      <c r="J9" s="231"/>
      <c r="K9" s="231"/>
      <c r="L9" s="231"/>
      <c r="M9" s="231"/>
      <c r="N9" s="23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row>
    <row r="10" spans="1:248" s="281" customFormat="1" ht="24.75" customHeight="1">
      <c r="A10" s="368" t="s">
        <v>413</v>
      </c>
      <c r="B10" s="287">
        <v>2.24</v>
      </c>
      <c r="C10" s="287">
        <v>1.15</v>
      </c>
      <c r="D10" s="287">
        <v>2.27</v>
      </c>
      <c r="E10" s="287">
        <v>2.27</v>
      </c>
      <c r="F10" s="365">
        <f t="shared" si="0"/>
        <v>100</v>
      </c>
      <c r="G10" s="365">
        <f t="shared" si="1"/>
        <v>1.3392857142857053</v>
      </c>
      <c r="H10" s="231"/>
      <c r="I10" s="231"/>
      <c r="J10" s="231"/>
      <c r="K10" s="231"/>
      <c r="L10" s="231"/>
      <c r="M10" s="231"/>
      <c r="N10" s="23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row>
    <row r="11" spans="1:248" s="281" customFormat="1" ht="24.75" customHeight="1">
      <c r="A11" s="368" t="s">
        <v>462</v>
      </c>
      <c r="B11" s="287">
        <v>2.65</v>
      </c>
      <c r="C11" s="287">
        <v>2.3</v>
      </c>
      <c r="D11" s="287">
        <v>2.46</v>
      </c>
      <c r="E11" s="287">
        <v>2.46</v>
      </c>
      <c r="F11" s="365">
        <f t="shared" si="0"/>
        <v>100</v>
      </c>
      <c r="G11" s="365">
        <f t="shared" si="1"/>
        <v>-7.169811320754715</v>
      </c>
      <c r="H11" s="231"/>
      <c r="I11" s="231"/>
      <c r="J11" s="231"/>
      <c r="K11" s="231"/>
      <c r="L11" s="231"/>
      <c r="M11" s="231"/>
      <c r="N11" s="23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row>
    <row r="12" spans="1:248" s="281" customFormat="1" ht="24.75" customHeight="1">
      <c r="A12" s="368" t="s">
        <v>503</v>
      </c>
      <c r="B12" s="287">
        <v>21.95</v>
      </c>
      <c r="C12" s="287">
        <v>20.69</v>
      </c>
      <c r="D12" s="287">
        <v>14.32</v>
      </c>
      <c r="E12" s="287">
        <v>14.32</v>
      </c>
      <c r="F12" s="365">
        <f t="shared" si="0"/>
        <v>100</v>
      </c>
      <c r="G12" s="365">
        <f t="shared" si="1"/>
        <v>-34.760820045558084</v>
      </c>
      <c r="H12" s="231"/>
      <c r="I12" s="231"/>
      <c r="J12" s="231"/>
      <c r="K12" s="231"/>
      <c r="L12" s="231"/>
      <c r="M12" s="231"/>
      <c r="N12" s="23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row>
    <row r="13" spans="1:248" s="281" customFormat="1" ht="24.75" customHeight="1">
      <c r="A13" s="369" t="s">
        <v>608</v>
      </c>
      <c r="B13" s="287">
        <v>3.73</v>
      </c>
      <c r="C13" s="287">
        <v>3.78</v>
      </c>
      <c r="D13" s="287">
        <v>4.16</v>
      </c>
      <c r="E13" s="287">
        <v>3.74</v>
      </c>
      <c r="F13" s="365">
        <f t="shared" si="0"/>
        <v>89.90384615384616</v>
      </c>
      <c r="G13" s="365">
        <f t="shared" si="1"/>
        <v>0.26809651474531454</v>
      </c>
      <c r="H13" s="231"/>
      <c r="I13" s="231"/>
      <c r="J13" s="231"/>
      <c r="K13" s="231"/>
      <c r="L13" s="231"/>
      <c r="M13" s="231"/>
      <c r="N13" s="23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row>
    <row r="14" spans="1:248" s="281" customFormat="1" ht="24.75" customHeight="1">
      <c r="A14" s="368" t="s">
        <v>672</v>
      </c>
      <c r="B14" s="287">
        <v>5.08</v>
      </c>
      <c r="C14" s="287">
        <v>3.66</v>
      </c>
      <c r="D14" s="287">
        <v>5.17</v>
      </c>
      <c r="E14" s="287">
        <v>5.17</v>
      </c>
      <c r="F14" s="365">
        <f t="shared" si="0"/>
        <v>100</v>
      </c>
      <c r="G14" s="365">
        <f t="shared" si="1"/>
        <v>1.771653543307084</v>
      </c>
      <c r="H14" s="231"/>
      <c r="I14" s="231"/>
      <c r="J14" s="231"/>
      <c r="K14" s="231"/>
      <c r="L14" s="231"/>
      <c r="M14" s="231"/>
      <c r="N14" s="23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row>
    <row r="15" spans="1:248" s="281" customFormat="1" ht="24.75" customHeight="1">
      <c r="A15" s="368" t="s">
        <v>741</v>
      </c>
      <c r="B15" s="287">
        <v>22.22</v>
      </c>
      <c r="C15" s="287">
        <v>18.5</v>
      </c>
      <c r="D15" s="287">
        <v>23.54</v>
      </c>
      <c r="E15" s="287">
        <v>22.35</v>
      </c>
      <c r="F15" s="365">
        <f t="shared" si="0"/>
        <v>94.94477485131692</v>
      </c>
      <c r="G15" s="365">
        <f t="shared" si="1"/>
        <v>0.5850585058505966</v>
      </c>
      <c r="H15" s="231"/>
      <c r="I15" s="231"/>
      <c r="J15" s="231"/>
      <c r="K15" s="231"/>
      <c r="L15" s="231"/>
      <c r="M15" s="231"/>
      <c r="N15" s="23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row>
    <row r="16" spans="1:248" s="281" customFormat="1" ht="24.75" customHeight="1">
      <c r="A16" s="368" t="s">
        <v>761</v>
      </c>
      <c r="B16" s="287">
        <v>5.76</v>
      </c>
      <c r="C16" s="287">
        <v>5.4</v>
      </c>
      <c r="D16" s="287">
        <v>5.92</v>
      </c>
      <c r="E16" s="287">
        <v>5.92</v>
      </c>
      <c r="F16" s="365">
        <f t="shared" si="0"/>
        <v>100</v>
      </c>
      <c r="G16" s="365">
        <f t="shared" si="1"/>
        <v>2.7777777777777803</v>
      </c>
      <c r="H16" s="231"/>
      <c r="I16" s="231"/>
      <c r="J16" s="231"/>
      <c r="K16" s="231"/>
      <c r="L16" s="231"/>
      <c r="M16" s="231"/>
      <c r="N16" s="23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row>
    <row r="17" spans="1:248" s="281" customFormat="1" ht="24.75" customHeight="1">
      <c r="A17" s="368" t="s">
        <v>856</v>
      </c>
      <c r="B17" s="287">
        <v>12.46</v>
      </c>
      <c r="C17" s="287">
        <v>9.58</v>
      </c>
      <c r="D17" s="287">
        <v>18.24</v>
      </c>
      <c r="E17" s="287">
        <v>16.63</v>
      </c>
      <c r="F17" s="365">
        <f t="shared" si="0"/>
        <v>91.1732456140351</v>
      </c>
      <c r="G17" s="365">
        <f t="shared" si="1"/>
        <v>33.467094703049746</v>
      </c>
      <c r="H17" s="231"/>
      <c r="I17" s="231"/>
      <c r="J17" s="231"/>
      <c r="K17" s="231"/>
      <c r="L17" s="231"/>
      <c r="M17" s="231"/>
      <c r="N17" s="23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row>
    <row r="18" spans="1:248" s="281" customFormat="1" ht="24" customHeight="1">
      <c r="A18" s="369" t="s">
        <v>1186</v>
      </c>
      <c r="B18" s="287">
        <v>1.96</v>
      </c>
      <c r="C18" s="287">
        <v>1.52</v>
      </c>
      <c r="D18" s="287">
        <v>1.72</v>
      </c>
      <c r="E18" s="287">
        <v>1.72</v>
      </c>
      <c r="F18" s="365">
        <f t="shared" si="0"/>
        <v>100</v>
      </c>
      <c r="G18" s="365">
        <f t="shared" si="1"/>
        <v>-12.244897959183673</v>
      </c>
      <c r="H18" s="231"/>
      <c r="I18" s="231"/>
      <c r="J18" s="231"/>
      <c r="K18" s="231"/>
      <c r="L18" s="231"/>
      <c r="M18" s="231"/>
      <c r="N18" s="23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row>
    <row r="19" spans="1:248" s="281" customFormat="1" ht="24.75" customHeight="1">
      <c r="A19" s="368" t="s">
        <v>955</v>
      </c>
      <c r="B19" s="287">
        <v>1.19</v>
      </c>
      <c r="C19" s="287">
        <v>0.95</v>
      </c>
      <c r="D19" s="287">
        <v>1.04</v>
      </c>
      <c r="E19" s="287">
        <v>1.04</v>
      </c>
      <c r="F19" s="365">
        <f t="shared" si="0"/>
        <v>100</v>
      </c>
      <c r="G19" s="365">
        <f t="shared" si="1"/>
        <v>-12.605042016806717</v>
      </c>
      <c r="H19" s="231"/>
      <c r="I19" s="231"/>
      <c r="J19" s="231"/>
      <c r="K19" s="231"/>
      <c r="L19" s="231"/>
      <c r="M19" s="231"/>
      <c r="N19" s="23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row>
    <row r="20" spans="1:248" s="281" customFormat="1" ht="24" customHeight="1">
      <c r="A20" s="369" t="s">
        <v>1004</v>
      </c>
      <c r="B20" s="287">
        <v>1.64</v>
      </c>
      <c r="C20" s="287">
        <v>1.5</v>
      </c>
      <c r="D20" s="287">
        <v>1.37</v>
      </c>
      <c r="E20" s="287">
        <v>1.37</v>
      </c>
      <c r="F20" s="365">
        <f t="shared" si="0"/>
        <v>100</v>
      </c>
      <c r="G20" s="365">
        <f t="shared" si="1"/>
        <v>-16.463414634146332</v>
      </c>
      <c r="H20" s="231"/>
      <c r="I20" s="231"/>
      <c r="J20" s="231"/>
      <c r="K20" s="231"/>
      <c r="L20" s="231"/>
      <c r="M20" s="231"/>
      <c r="N20" s="23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row>
    <row r="21" spans="1:248" s="281" customFormat="1" ht="24.75" customHeight="1">
      <c r="A21" s="368" t="s">
        <v>1029</v>
      </c>
      <c r="B21" s="287">
        <v>3.36</v>
      </c>
      <c r="C21" s="287">
        <v>3.21</v>
      </c>
      <c r="D21" s="287">
        <v>4.04</v>
      </c>
      <c r="E21" s="287">
        <v>3.91</v>
      </c>
      <c r="F21" s="365">
        <f t="shared" si="0"/>
        <v>96.78217821782178</v>
      </c>
      <c r="G21" s="365">
        <f t="shared" si="1"/>
        <v>16.369047619047628</v>
      </c>
      <c r="H21" s="231"/>
      <c r="I21" s="231"/>
      <c r="J21" s="231"/>
      <c r="K21" s="231"/>
      <c r="L21" s="231"/>
      <c r="M21" s="231"/>
      <c r="N21" s="23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row>
    <row r="22" spans="1:248" s="281" customFormat="1" ht="24.75" customHeight="1">
      <c r="A22" s="368" t="s">
        <v>1137</v>
      </c>
      <c r="B22" s="287">
        <v>6.85</v>
      </c>
      <c r="C22" s="287">
        <v>9.2</v>
      </c>
      <c r="D22" s="287">
        <v>7.11</v>
      </c>
      <c r="E22" s="287">
        <v>7.11</v>
      </c>
      <c r="F22" s="365">
        <f t="shared" si="0"/>
        <v>100</v>
      </c>
      <c r="G22" s="365">
        <f t="shared" si="1"/>
        <v>3.7956204379562144</v>
      </c>
      <c r="H22" s="231"/>
      <c r="I22" s="231"/>
      <c r="J22" s="231"/>
      <c r="K22" s="231"/>
      <c r="L22" s="231"/>
      <c r="M22" s="231"/>
      <c r="N22" s="23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row>
    <row r="23" spans="1:248" s="281" customFormat="1" ht="23.25" customHeight="1">
      <c r="A23" s="368" t="s">
        <v>1187</v>
      </c>
      <c r="B23" s="287">
        <v>1.93</v>
      </c>
      <c r="C23" s="287">
        <v>11.28</v>
      </c>
      <c r="D23" s="287">
        <v>2.98</v>
      </c>
      <c r="E23" s="287">
        <v>2.98</v>
      </c>
      <c r="F23" s="365">
        <f t="shared" si="0"/>
        <v>100</v>
      </c>
      <c r="G23" s="365">
        <f t="shared" si="1"/>
        <v>54.40414507772021</v>
      </c>
      <c r="H23" s="366"/>
      <c r="I23" s="231"/>
      <c r="J23" s="231"/>
      <c r="K23" s="231"/>
      <c r="L23" s="231"/>
      <c r="M23" s="231"/>
      <c r="N23" s="23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row>
    <row r="24" spans="1:14" ht="15">
      <c r="A24" s="288"/>
      <c r="B24" s="231"/>
      <c r="C24" s="231"/>
      <c r="D24" s="231"/>
      <c r="E24" s="231"/>
      <c r="F24" s="366"/>
      <c r="G24" s="366"/>
      <c r="H24" s="231"/>
      <c r="I24" s="231"/>
      <c r="J24" s="231"/>
      <c r="K24" s="231"/>
      <c r="L24" s="231"/>
      <c r="M24" s="231"/>
      <c r="N24" s="231"/>
    </row>
    <row r="25" spans="1:248" s="281" customFormat="1" ht="15.75">
      <c r="A25" s="288"/>
      <c r="B25" s="231"/>
      <c r="C25" s="231"/>
      <c r="D25" s="231"/>
      <c r="E25" s="231"/>
      <c r="F25" s="366"/>
      <c r="G25" s="366"/>
      <c r="H25" s="231"/>
      <c r="I25" s="231"/>
      <c r="J25" s="231"/>
      <c r="K25" s="231"/>
      <c r="L25" s="231"/>
      <c r="M25" s="231"/>
      <c r="N25" s="23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row>
    <row r="26" spans="1:248" s="281" customFormat="1" ht="15.75">
      <c r="A26" s="288"/>
      <c r="B26" s="231"/>
      <c r="C26" s="231"/>
      <c r="D26" s="231"/>
      <c r="E26" s="231"/>
      <c r="F26" s="366"/>
      <c r="G26" s="366"/>
      <c r="H26" s="231"/>
      <c r="I26" s="231"/>
      <c r="J26" s="231"/>
      <c r="K26" s="231"/>
      <c r="L26" s="231"/>
      <c r="M26" s="231"/>
      <c r="N26" s="23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row>
    <row r="27" spans="1:248" s="281" customFormat="1" ht="15.75">
      <c r="A27" s="288"/>
      <c r="B27" s="231"/>
      <c r="C27" s="231"/>
      <c r="D27" s="231"/>
      <c r="E27" s="231"/>
      <c r="F27" s="366"/>
      <c r="G27" s="366"/>
      <c r="H27" s="231"/>
      <c r="I27" s="231"/>
      <c r="J27" s="231"/>
      <c r="K27" s="231"/>
      <c r="L27" s="231"/>
      <c r="M27" s="231"/>
      <c r="N27" s="23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row>
    <row r="28" spans="1:248" s="281" customFormat="1" ht="15.75">
      <c r="A28" s="288"/>
      <c r="B28" s="231"/>
      <c r="C28" s="231"/>
      <c r="D28" s="231"/>
      <c r="E28" s="231"/>
      <c r="F28" s="366"/>
      <c r="G28" s="366"/>
      <c r="H28" s="231"/>
      <c r="I28" s="231"/>
      <c r="J28" s="231"/>
      <c r="K28" s="231"/>
      <c r="L28" s="231"/>
      <c r="M28" s="231"/>
      <c r="N28" s="23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row>
    <row r="29" spans="1:248" s="281" customFormat="1" ht="15.75">
      <c r="A29" s="288"/>
      <c r="B29" s="231"/>
      <c r="C29" s="231"/>
      <c r="D29" s="231"/>
      <c r="E29" s="231"/>
      <c r="F29" s="366"/>
      <c r="G29" s="366"/>
      <c r="H29" s="231"/>
      <c r="I29" s="231"/>
      <c r="J29" s="231"/>
      <c r="K29" s="231"/>
      <c r="L29" s="231"/>
      <c r="M29" s="231"/>
      <c r="N29" s="23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row>
    <row r="30" spans="1:248" s="281" customFormat="1" ht="15.75">
      <c r="A30" s="288"/>
      <c r="B30" s="231"/>
      <c r="C30" s="231"/>
      <c r="D30" s="231"/>
      <c r="E30" s="231"/>
      <c r="F30" s="366"/>
      <c r="G30" s="366"/>
      <c r="H30" s="231"/>
      <c r="I30" s="231"/>
      <c r="J30" s="231"/>
      <c r="K30" s="231"/>
      <c r="L30" s="231"/>
      <c r="M30" s="231"/>
      <c r="N30" s="23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row>
    <row r="31" spans="1:248" s="281" customFormat="1" ht="15.75">
      <c r="A31" s="288"/>
      <c r="B31" s="231"/>
      <c r="C31" s="231"/>
      <c r="D31" s="231"/>
      <c r="E31" s="231"/>
      <c r="F31" s="366"/>
      <c r="G31" s="366"/>
      <c r="H31" s="231"/>
      <c r="I31" s="231"/>
      <c r="J31" s="231"/>
      <c r="K31" s="231"/>
      <c r="L31" s="231"/>
      <c r="M31" s="231"/>
      <c r="N31" s="23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row>
    <row r="32" spans="1:248" s="281" customFormat="1" ht="15.75">
      <c r="A32" s="288"/>
      <c r="B32" s="231"/>
      <c r="C32" s="231"/>
      <c r="D32" s="231"/>
      <c r="E32" s="231"/>
      <c r="F32" s="366"/>
      <c r="G32" s="366"/>
      <c r="H32" s="231"/>
      <c r="I32" s="231"/>
      <c r="J32" s="231"/>
      <c r="K32" s="231"/>
      <c r="L32" s="231"/>
      <c r="M32" s="231"/>
      <c r="N32" s="23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row>
    <row r="33" spans="1:248" s="281" customFormat="1" ht="15.75">
      <c r="A33" s="288"/>
      <c r="B33" s="231"/>
      <c r="C33" s="231"/>
      <c r="D33" s="231"/>
      <c r="E33" s="231"/>
      <c r="F33" s="366"/>
      <c r="G33" s="366"/>
      <c r="H33" s="231"/>
      <c r="I33" s="231"/>
      <c r="J33" s="231"/>
      <c r="K33" s="231"/>
      <c r="L33" s="231"/>
      <c r="M33" s="231"/>
      <c r="N33" s="23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row>
    <row r="34" spans="1:248" s="281" customFormat="1" ht="15.75">
      <c r="A34" s="288"/>
      <c r="B34" s="231"/>
      <c r="C34" s="231"/>
      <c r="D34" s="231"/>
      <c r="E34" s="231"/>
      <c r="F34" s="366"/>
      <c r="G34" s="366"/>
      <c r="H34" s="231"/>
      <c r="I34" s="231"/>
      <c r="J34" s="231"/>
      <c r="K34" s="231"/>
      <c r="L34" s="231"/>
      <c r="M34" s="231"/>
      <c r="N34" s="23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row>
    <row r="35" spans="1:248" s="281" customFormat="1" ht="15.75">
      <c r="A35" s="288"/>
      <c r="B35" s="231"/>
      <c r="C35" s="231"/>
      <c r="D35" s="231"/>
      <c r="E35" s="231"/>
      <c r="F35" s="366"/>
      <c r="G35" s="366"/>
      <c r="H35" s="231"/>
      <c r="I35" s="231"/>
      <c r="J35" s="231"/>
      <c r="K35" s="231"/>
      <c r="L35" s="231"/>
      <c r="M35" s="231"/>
      <c r="N35" s="23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row>
    <row r="36" spans="1:248" s="281" customFormat="1" ht="15.75">
      <c r="A36" s="288"/>
      <c r="B36" s="231"/>
      <c r="C36" s="231"/>
      <c r="D36" s="231"/>
      <c r="E36" s="231"/>
      <c r="F36" s="366"/>
      <c r="G36" s="366"/>
      <c r="H36" s="231"/>
      <c r="I36" s="231"/>
      <c r="J36" s="231"/>
      <c r="K36" s="231"/>
      <c r="L36" s="231"/>
      <c r="M36" s="231"/>
      <c r="N36" s="23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row>
    <row r="37" spans="1:248" s="281" customFormat="1" ht="15.75">
      <c r="A37" s="288"/>
      <c r="B37" s="231"/>
      <c r="C37" s="231"/>
      <c r="D37" s="231"/>
      <c r="E37" s="231"/>
      <c r="F37" s="366"/>
      <c r="G37" s="366"/>
      <c r="H37" s="231"/>
      <c r="I37" s="231"/>
      <c r="J37" s="231"/>
      <c r="K37" s="231"/>
      <c r="L37" s="231"/>
      <c r="M37" s="231"/>
      <c r="N37" s="23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row>
    <row r="38" spans="1:248" s="281" customFormat="1" ht="15.75">
      <c r="A38" s="288"/>
      <c r="B38" s="231"/>
      <c r="C38" s="231"/>
      <c r="D38" s="231"/>
      <c r="E38" s="231"/>
      <c r="F38" s="366"/>
      <c r="G38" s="366"/>
      <c r="H38" s="231"/>
      <c r="I38" s="231"/>
      <c r="J38" s="231"/>
      <c r="K38" s="231"/>
      <c r="L38" s="231"/>
      <c r="M38" s="231"/>
      <c r="N38" s="23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row>
    <row r="39" spans="1:248" s="281" customFormat="1" ht="15.75">
      <c r="A39" s="288"/>
      <c r="B39" s="231"/>
      <c r="C39" s="231"/>
      <c r="D39" s="231"/>
      <c r="E39" s="231"/>
      <c r="F39" s="366"/>
      <c r="G39" s="366"/>
      <c r="H39" s="231"/>
      <c r="I39" s="231"/>
      <c r="J39" s="231"/>
      <c r="K39" s="231"/>
      <c r="L39" s="231"/>
      <c r="M39" s="231"/>
      <c r="N39" s="23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row>
    <row r="40" spans="1:248" s="281" customFormat="1" ht="15.75">
      <c r="A40" s="288"/>
      <c r="B40" s="231"/>
      <c r="C40" s="231"/>
      <c r="D40" s="231"/>
      <c r="E40" s="231"/>
      <c r="F40" s="366"/>
      <c r="G40" s="366"/>
      <c r="H40" s="231"/>
      <c r="I40" s="231"/>
      <c r="J40" s="231"/>
      <c r="K40" s="231"/>
      <c r="L40" s="231"/>
      <c r="M40" s="231"/>
      <c r="N40" s="23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row>
    <row r="41" spans="1:248" s="281" customFormat="1" ht="15.75">
      <c r="A41" s="288"/>
      <c r="B41" s="231"/>
      <c r="C41" s="231"/>
      <c r="D41" s="231"/>
      <c r="E41" s="231"/>
      <c r="F41" s="366"/>
      <c r="G41" s="366"/>
      <c r="H41" s="231"/>
      <c r="I41" s="231"/>
      <c r="J41" s="231"/>
      <c r="K41" s="231"/>
      <c r="L41" s="231"/>
      <c r="M41" s="231"/>
      <c r="N41" s="23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row>
    <row r="42" spans="1:248" s="281" customFormat="1" ht="15.75">
      <c r="A42" s="288"/>
      <c r="B42" s="231"/>
      <c r="C42" s="231"/>
      <c r="D42" s="231"/>
      <c r="E42" s="231"/>
      <c r="F42" s="366"/>
      <c r="G42" s="366"/>
      <c r="H42" s="231"/>
      <c r="I42" s="231"/>
      <c r="J42" s="231"/>
      <c r="K42" s="231"/>
      <c r="L42" s="231"/>
      <c r="M42" s="231"/>
      <c r="N42" s="23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row>
    <row r="43" spans="1:248" s="281" customFormat="1" ht="15.75">
      <c r="A43" s="288"/>
      <c r="B43" s="231"/>
      <c r="C43" s="231"/>
      <c r="D43" s="231"/>
      <c r="E43" s="231"/>
      <c r="F43" s="366"/>
      <c r="G43" s="366"/>
      <c r="H43" s="231"/>
      <c r="I43" s="231"/>
      <c r="J43" s="231"/>
      <c r="K43" s="231"/>
      <c r="L43" s="231"/>
      <c r="M43" s="231"/>
      <c r="N43" s="23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row>
    <row r="44" spans="1:248" s="281" customFormat="1" ht="15.75">
      <c r="A44" s="288"/>
      <c r="B44" s="231"/>
      <c r="C44" s="231"/>
      <c r="D44" s="231"/>
      <c r="E44" s="231"/>
      <c r="F44" s="366"/>
      <c r="G44" s="366"/>
      <c r="H44" s="231"/>
      <c r="I44" s="231"/>
      <c r="J44" s="231"/>
      <c r="K44" s="231"/>
      <c r="L44" s="231"/>
      <c r="M44" s="231"/>
      <c r="N44" s="23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row>
    <row r="45" spans="1:248" s="281" customFormat="1" ht="15.75">
      <c r="A45" s="288"/>
      <c r="B45" s="231"/>
      <c r="C45" s="231"/>
      <c r="D45" s="231"/>
      <c r="E45" s="231"/>
      <c r="F45" s="366"/>
      <c r="G45" s="366"/>
      <c r="H45" s="231"/>
      <c r="I45" s="231"/>
      <c r="J45" s="231"/>
      <c r="K45" s="231"/>
      <c r="L45" s="231"/>
      <c r="M45" s="231"/>
      <c r="N45" s="23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row>
    <row r="46" spans="1:248" s="281" customFormat="1" ht="15.75">
      <c r="A46" s="288"/>
      <c r="B46" s="231"/>
      <c r="C46" s="231"/>
      <c r="D46" s="231"/>
      <c r="E46" s="231"/>
      <c r="F46" s="366"/>
      <c r="G46" s="366"/>
      <c r="H46" s="231"/>
      <c r="I46" s="231"/>
      <c r="J46" s="231"/>
      <c r="K46" s="231"/>
      <c r="L46" s="231"/>
      <c r="M46" s="231"/>
      <c r="N46" s="23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row>
    <row r="47" spans="1:248" s="281" customFormat="1" ht="15.75">
      <c r="A47" s="288"/>
      <c r="B47" s="231"/>
      <c r="C47" s="231"/>
      <c r="D47" s="231"/>
      <c r="E47" s="231"/>
      <c r="F47" s="366"/>
      <c r="G47" s="366"/>
      <c r="H47" s="231"/>
      <c r="I47" s="231"/>
      <c r="J47" s="231"/>
      <c r="K47" s="231"/>
      <c r="L47" s="231"/>
      <c r="M47" s="231"/>
      <c r="N47" s="23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row>
    <row r="48" spans="1:248" s="281" customFormat="1" ht="15.75">
      <c r="A48" s="288"/>
      <c r="B48" s="231"/>
      <c r="C48" s="231"/>
      <c r="D48" s="231"/>
      <c r="E48" s="231"/>
      <c r="F48" s="366"/>
      <c r="G48" s="366"/>
      <c r="H48" s="231"/>
      <c r="I48" s="231"/>
      <c r="J48" s="231"/>
      <c r="K48" s="231"/>
      <c r="L48" s="231"/>
      <c r="M48" s="231"/>
      <c r="N48" s="23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row>
    <row r="49" spans="1:248" s="281" customFormat="1" ht="15.75">
      <c r="A49" s="288"/>
      <c r="B49" s="231"/>
      <c r="C49" s="231"/>
      <c r="D49" s="231"/>
      <c r="E49" s="231"/>
      <c r="F49" s="366"/>
      <c r="G49" s="366"/>
      <c r="H49" s="231"/>
      <c r="I49" s="231"/>
      <c r="J49" s="231"/>
      <c r="K49" s="231"/>
      <c r="L49" s="231"/>
      <c r="M49" s="231"/>
      <c r="N49" s="23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row>
    <row r="50" spans="1:248" s="281" customFormat="1" ht="15.75">
      <c r="A50" s="288"/>
      <c r="B50" s="231"/>
      <c r="C50" s="231"/>
      <c r="D50" s="231"/>
      <c r="E50" s="231"/>
      <c r="F50" s="366"/>
      <c r="G50" s="366"/>
      <c r="H50" s="231"/>
      <c r="I50" s="231"/>
      <c r="J50" s="231"/>
      <c r="K50" s="231"/>
      <c r="L50" s="231"/>
      <c r="M50" s="231"/>
      <c r="N50" s="23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row>
    <row r="51" spans="1:248" s="281" customFormat="1" ht="15.75">
      <c r="A51" s="288"/>
      <c r="B51" s="231"/>
      <c r="C51" s="231"/>
      <c r="D51" s="231"/>
      <c r="E51" s="231"/>
      <c r="F51" s="366"/>
      <c r="G51" s="366"/>
      <c r="H51" s="231"/>
      <c r="I51" s="231"/>
      <c r="J51" s="231"/>
      <c r="K51" s="231"/>
      <c r="L51" s="231"/>
      <c r="M51" s="231"/>
      <c r="N51" s="23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row>
    <row r="52" spans="1:248" s="281" customFormat="1" ht="15.75">
      <c r="A52" s="288"/>
      <c r="B52" s="231"/>
      <c r="C52" s="231"/>
      <c r="D52" s="231"/>
      <c r="E52" s="231"/>
      <c r="F52" s="366"/>
      <c r="G52" s="366"/>
      <c r="H52" s="231"/>
      <c r="I52" s="231"/>
      <c r="J52" s="231"/>
      <c r="K52" s="231"/>
      <c r="L52" s="231"/>
      <c r="M52" s="231"/>
      <c r="N52" s="23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row>
    <row r="53" spans="1:248" s="281" customFormat="1" ht="15.75">
      <c r="A53" s="288"/>
      <c r="B53" s="231"/>
      <c r="C53" s="231"/>
      <c r="D53" s="231"/>
      <c r="E53" s="231"/>
      <c r="F53" s="366"/>
      <c r="G53" s="366"/>
      <c r="H53" s="231"/>
      <c r="I53" s="231"/>
      <c r="J53" s="231"/>
      <c r="K53" s="231"/>
      <c r="L53" s="231"/>
      <c r="M53" s="231"/>
      <c r="N53" s="23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row>
    <row r="54" spans="1:248" s="281" customFormat="1" ht="15.75">
      <c r="A54" s="288"/>
      <c r="B54" s="231"/>
      <c r="C54" s="231"/>
      <c r="D54" s="231"/>
      <c r="E54" s="231"/>
      <c r="F54" s="366"/>
      <c r="G54" s="366"/>
      <c r="H54" s="231"/>
      <c r="I54" s="231"/>
      <c r="J54" s="231"/>
      <c r="K54" s="231"/>
      <c r="L54" s="231"/>
      <c r="M54" s="231"/>
      <c r="N54" s="23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row>
    <row r="55" spans="1:248" s="281" customFormat="1" ht="15.75">
      <c r="A55" s="288"/>
      <c r="B55" s="231"/>
      <c r="C55" s="231"/>
      <c r="D55" s="231"/>
      <c r="E55" s="231"/>
      <c r="F55" s="366"/>
      <c r="G55" s="366"/>
      <c r="H55" s="231"/>
      <c r="I55" s="231"/>
      <c r="J55" s="231"/>
      <c r="K55" s="231"/>
      <c r="L55" s="231"/>
      <c r="M55" s="231"/>
      <c r="N55" s="23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row>
    <row r="56" spans="1:248" s="281" customFormat="1" ht="15.75">
      <c r="A56" s="288"/>
      <c r="B56" s="231"/>
      <c r="C56" s="231"/>
      <c r="D56" s="231"/>
      <c r="E56" s="231"/>
      <c r="F56" s="366"/>
      <c r="G56" s="366"/>
      <c r="H56" s="231"/>
      <c r="I56" s="231"/>
      <c r="J56" s="231"/>
      <c r="K56" s="231"/>
      <c r="L56" s="231"/>
      <c r="M56" s="231"/>
      <c r="N56" s="23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row>
    <row r="57" spans="1:248" s="281" customFormat="1" ht="15.75">
      <c r="A57" s="288"/>
      <c r="B57" s="231"/>
      <c r="C57" s="231"/>
      <c r="D57" s="231"/>
      <c r="E57" s="231"/>
      <c r="F57" s="366"/>
      <c r="G57" s="366"/>
      <c r="H57" s="231"/>
      <c r="I57" s="231"/>
      <c r="J57" s="231"/>
      <c r="K57" s="231"/>
      <c r="L57" s="231"/>
      <c r="M57" s="231"/>
      <c r="N57" s="23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row>
    <row r="58" spans="1:248" s="281" customFormat="1" ht="15.75">
      <c r="A58" s="288"/>
      <c r="B58" s="231"/>
      <c r="C58" s="231"/>
      <c r="D58" s="231"/>
      <c r="E58" s="231"/>
      <c r="F58" s="366"/>
      <c r="G58" s="366"/>
      <c r="H58" s="231"/>
      <c r="I58" s="231"/>
      <c r="J58" s="231"/>
      <c r="K58" s="231"/>
      <c r="L58" s="231"/>
      <c r="M58" s="231"/>
      <c r="N58" s="23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row>
    <row r="59" spans="1:248" s="281" customFormat="1" ht="15.75">
      <c r="A59" s="288"/>
      <c r="B59" s="231"/>
      <c r="C59" s="231"/>
      <c r="D59" s="231"/>
      <c r="E59" s="231"/>
      <c r="F59" s="366"/>
      <c r="G59" s="366"/>
      <c r="H59" s="231"/>
      <c r="I59" s="231"/>
      <c r="J59" s="231"/>
      <c r="K59" s="231"/>
      <c r="L59" s="231"/>
      <c r="M59" s="231"/>
      <c r="N59" s="23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row>
    <row r="60" spans="1:248" s="281" customFormat="1" ht="15.75">
      <c r="A60" s="288"/>
      <c r="B60" s="231"/>
      <c r="C60" s="231"/>
      <c r="D60" s="231"/>
      <c r="E60" s="231"/>
      <c r="F60" s="366"/>
      <c r="G60" s="366"/>
      <c r="H60" s="231"/>
      <c r="I60" s="231"/>
      <c r="J60" s="231"/>
      <c r="K60" s="231"/>
      <c r="L60" s="231"/>
      <c r="M60" s="231"/>
      <c r="N60" s="23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row>
    <row r="61" spans="1:248" s="281" customFormat="1" ht="15.75">
      <c r="A61" s="288"/>
      <c r="B61" s="231"/>
      <c r="C61" s="231"/>
      <c r="D61" s="231"/>
      <c r="E61" s="231"/>
      <c r="F61" s="366"/>
      <c r="G61" s="366"/>
      <c r="H61" s="231"/>
      <c r="I61" s="231"/>
      <c r="J61" s="231"/>
      <c r="K61" s="231"/>
      <c r="L61" s="231"/>
      <c r="M61" s="231"/>
      <c r="N61" s="23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row>
    <row r="62" spans="1:248" s="281" customFormat="1" ht="15.75">
      <c r="A62" s="288"/>
      <c r="B62" s="231"/>
      <c r="C62" s="231"/>
      <c r="D62" s="231"/>
      <c r="E62" s="231"/>
      <c r="F62" s="366"/>
      <c r="G62" s="366"/>
      <c r="H62" s="231"/>
      <c r="I62" s="231"/>
      <c r="J62" s="231"/>
      <c r="K62" s="231"/>
      <c r="L62" s="231"/>
      <c r="M62" s="231"/>
      <c r="N62" s="23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row>
    <row r="63" spans="1:248" s="281" customFormat="1" ht="15.75">
      <c r="A63" s="288"/>
      <c r="B63" s="231"/>
      <c r="C63" s="231"/>
      <c r="D63" s="231"/>
      <c r="E63" s="231"/>
      <c r="F63" s="366"/>
      <c r="G63" s="366"/>
      <c r="H63" s="231"/>
      <c r="I63" s="231"/>
      <c r="J63" s="231"/>
      <c r="K63" s="231"/>
      <c r="L63" s="231"/>
      <c r="M63" s="231"/>
      <c r="N63" s="23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row>
    <row r="64" spans="1:248" s="281" customFormat="1" ht="15.75">
      <c r="A64" s="288"/>
      <c r="B64" s="231"/>
      <c r="C64" s="231"/>
      <c r="D64" s="231"/>
      <c r="E64" s="231"/>
      <c r="F64" s="366"/>
      <c r="G64" s="366"/>
      <c r="H64" s="231"/>
      <c r="I64" s="231"/>
      <c r="J64" s="231"/>
      <c r="K64" s="231"/>
      <c r="L64" s="231"/>
      <c r="M64" s="231"/>
      <c r="N64" s="23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row>
    <row r="65" spans="1:248" s="281" customFormat="1" ht="15.75">
      <c r="A65" s="288"/>
      <c r="B65" s="231"/>
      <c r="C65" s="231"/>
      <c r="D65" s="231"/>
      <c r="E65" s="231"/>
      <c r="F65" s="366"/>
      <c r="G65" s="366"/>
      <c r="H65" s="231"/>
      <c r="I65" s="231"/>
      <c r="J65" s="231"/>
      <c r="K65" s="231"/>
      <c r="L65" s="231"/>
      <c r="M65" s="231"/>
      <c r="N65" s="23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row>
    <row r="66" spans="1:248" s="281" customFormat="1" ht="15.75">
      <c r="A66" s="288"/>
      <c r="B66" s="231"/>
      <c r="C66" s="231"/>
      <c r="D66" s="231"/>
      <c r="E66" s="231"/>
      <c r="F66" s="366"/>
      <c r="G66" s="366"/>
      <c r="H66" s="231"/>
      <c r="I66" s="231"/>
      <c r="J66" s="231"/>
      <c r="K66" s="231"/>
      <c r="L66" s="231"/>
      <c r="M66" s="231"/>
      <c r="N66" s="23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row>
  </sheetData>
  <sheetProtection/>
  <mergeCells count="8">
    <mergeCell ref="A2:G2"/>
    <mergeCell ref="A4:A5"/>
    <mergeCell ref="B4:B5"/>
    <mergeCell ref="C4:C5"/>
    <mergeCell ref="D4:D5"/>
    <mergeCell ref="E4:E5"/>
    <mergeCell ref="F4:F5"/>
    <mergeCell ref="G4:G5"/>
  </mergeCells>
  <printOptions horizontalCentered="1"/>
  <pageMargins left="0.75" right="0.75" top="1" bottom="1" header="0.51" footer="0.51"/>
  <pageSetup fitToHeight="0" horizontalDpi="600" verticalDpi="600" orientation="portrait" paperSize="9" scale="90"/>
  <headerFooter>
    <oddFooter>&amp;C&amp;P</oddFooter>
  </headerFooter>
</worksheet>
</file>

<file path=xl/worksheets/sheet11.xml><?xml version="1.0" encoding="utf-8"?>
<worksheet xmlns="http://schemas.openxmlformats.org/spreadsheetml/2006/main" xmlns:r="http://schemas.openxmlformats.org/officeDocument/2006/relationships">
  <sheetPr>
    <tabColor theme="0"/>
  </sheetPr>
  <dimension ref="A1:D1325"/>
  <sheetViews>
    <sheetView zoomScaleSheetLayoutView="100" workbookViewId="0" topLeftCell="A1">
      <selection activeCell="H16" sqref="H16"/>
    </sheetView>
  </sheetViews>
  <sheetFormatPr defaultColWidth="9.00390625" defaultRowHeight="13.5"/>
  <cols>
    <col min="1" max="1" width="38.25390625" style="2" customWidth="1"/>
    <col min="2" max="2" width="13.125" style="344" customWidth="1"/>
    <col min="3" max="3" width="13.125" style="345" customWidth="1"/>
    <col min="4" max="4" width="15.375" style="170" customWidth="1"/>
    <col min="5" max="16384" width="9.00390625" style="2" customWidth="1"/>
  </cols>
  <sheetData>
    <row r="1" ht="14.25">
      <c r="A1" s="217" t="s">
        <v>1188</v>
      </c>
    </row>
    <row r="2" spans="1:4" ht="48" customHeight="1">
      <c r="A2" s="296" t="s">
        <v>1189</v>
      </c>
      <c r="B2" s="346"/>
      <c r="C2" s="346"/>
      <c r="D2" s="296"/>
    </row>
    <row r="3" spans="1:4" ht="15">
      <c r="A3" s="152"/>
      <c r="B3" s="347"/>
      <c r="C3" s="348"/>
      <c r="D3" s="270" t="s">
        <v>54</v>
      </c>
    </row>
    <row r="4" spans="1:4" ht="30.75" customHeight="1">
      <c r="A4" s="349" t="s">
        <v>83</v>
      </c>
      <c r="B4" s="350" t="s">
        <v>120</v>
      </c>
      <c r="C4" s="350" t="s">
        <v>121</v>
      </c>
      <c r="D4" s="351" t="s">
        <v>1190</v>
      </c>
    </row>
    <row r="5" spans="1:4" ht="13.5">
      <c r="A5" s="352" t="s">
        <v>123</v>
      </c>
      <c r="B5" s="353">
        <v>129.7599</v>
      </c>
      <c r="C5" s="353">
        <v>123.36</v>
      </c>
      <c r="D5" s="354">
        <f>C5/B5</f>
        <v>0.9506789077365196</v>
      </c>
    </row>
    <row r="6" spans="1:4" ht="13.5">
      <c r="A6" s="352" t="s">
        <v>124</v>
      </c>
      <c r="B6" s="353">
        <v>13.4034</v>
      </c>
      <c r="C6" s="353">
        <v>10.5977</v>
      </c>
      <c r="D6" s="354">
        <f aca="true" t="shared" si="0" ref="D6:D72">C6/B6</f>
        <v>0.7906725159287942</v>
      </c>
    </row>
    <row r="7" spans="1:4" ht="13.5">
      <c r="A7" s="271" t="s">
        <v>125</v>
      </c>
      <c r="B7" s="353">
        <v>0.3541</v>
      </c>
      <c r="C7" s="353">
        <v>0.3541</v>
      </c>
      <c r="D7" s="354">
        <f t="shared" si="0"/>
        <v>1</v>
      </c>
    </row>
    <row r="8" spans="1:4" ht="13.5">
      <c r="A8" s="272" t="s">
        <v>126</v>
      </c>
      <c r="B8" s="353">
        <v>0.0986</v>
      </c>
      <c r="C8" s="353">
        <v>0.1397</v>
      </c>
      <c r="D8" s="354">
        <f t="shared" si="0"/>
        <v>1.4168356997971603</v>
      </c>
    </row>
    <row r="9" spans="1:4" ht="13.5">
      <c r="A9" s="272" t="s">
        <v>127</v>
      </c>
      <c r="B9" s="353">
        <v>0.0966</v>
      </c>
      <c r="C9" s="353">
        <v>0.1155</v>
      </c>
      <c r="D9" s="354">
        <f t="shared" si="0"/>
        <v>1.1956521739130435</v>
      </c>
    </row>
    <row r="10" spans="1:4" ht="13.5">
      <c r="A10" s="272" t="s">
        <v>128</v>
      </c>
      <c r="B10" s="353">
        <v>0.0038</v>
      </c>
      <c r="C10" s="353">
        <v>0.0036</v>
      </c>
      <c r="D10" s="354">
        <f t="shared" si="0"/>
        <v>0.9473684210526315</v>
      </c>
    </row>
    <row r="11" spans="1:4" ht="13.5">
      <c r="A11" s="272" t="s">
        <v>129</v>
      </c>
      <c r="B11" s="353">
        <v>0.0323</v>
      </c>
      <c r="C11" s="353">
        <v>0.0323</v>
      </c>
      <c r="D11" s="354">
        <f t="shared" si="0"/>
        <v>1</v>
      </c>
    </row>
    <row r="12" spans="1:4" ht="13.5">
      <c r="A12" s="272" t="s">
        <v>130</v>
      </c>
      <c r="B12" s="353">
        <v>0.004</v>
      </c>
      <c r="C12" s="353">
        <v>0.0038</v>
      </c>
      <c r="D12" s="354">
        <f t="shared" si="0"/>
        <v>0.95</v>
      </c>
    </row>
    <row r="13" spans="1:4" ht="13.5">
      <c r="A13" s="272" t="s">
        <v>131</v>
      </c>
      <c r="B13" s="353">
        <v>0.0185</v>
      </c>
      <c r="C13" s="353">
        <v>0.0158</v>
      </c>
      <c r="D13" s="354">
        <f t="shared" si="0"/>
        <v>0.8540540540540542</v>
      </c>
    </row>
    <row r="14" spans="1:4" ht="13.5">
      <c r="A14" s="272" t="s">
        <v>132</v>
      </c>
      <c r="B14" s="353">
        <v>0.007</v>
      </c>
      <c r="C14" s="353">
        <v>0</v>
      </c>
      <c r="D14" s="354">
        <f t="shared" si="0"/>
        <v>0</v>
      </c>
    </row>
    <row r="15" spans="1:4" ht="13.5">
      <c r="A15" s="272" t="s">
        <v>133</v>
      </c>
      <c r="B15" s="353">
        <v>0.0225</v>
      </c>
      <c r="C15" s="353">
        <v>0.0291</v>
      </c>
      <c r="D15" s="354">
        <f t="shared" si="0"/>
        <v>1.2933333333333334</v>
      </c>
    </row>
    <row r="16" spans="1:4" ht="13.5">
      <c r="A16" s="272" t="s">
        <v>134</v>
      </c>
      <c r="B16" s="353">
        <v>0</v>
      </c>
      <c r="C16" s="353">
        <v>0</v>
      </c>
      <c r="D16" s="354"/>
    </row>
    <row r="17" spans="1:4" ht="13.5">
      <c r="A17" s="272" t="s">
        <v>135</v>
      </c>
      <c r="B17" s="353">
        <v>0</v>
      </c>
      <c r="C17" s="353">
        <v>0</v>
      </c>
      <c r="D17" s="354"/>
    </row>
    <row r="18" spans="1:4" ht="13.5">
      <c r="A18" s="272" t="s">
        <v>136</v>
      </c>
      <c r="B18" s="353">
        <v>0.0708</v>
      </c>
      <c r="C18" s="353">
        <v>0.0143</v>
      </c>
      <c r="D18" s="354">
        <f t="shared" si="0"/>
        <v>0.2019774011299435</v>
      </c>
    </row>
    <row r="19" spans="1:4" ht="13.5">
      <c r="A19" s="271" t="s">
        <v>137</v>
      </c>
      <c r="B19" s="353">
        <v>0.2456</v>
      </c>
      <c r="C19" s="353">
        <v>0.2307</v>
      </c>
      <c r="D19" s="354">
        <f t="shared" si="0"/>
        <v>0.9393322475570032</v>
      </c>
    </row>
    <row r="20" spans="1:4" ht="13.5">
      <c r="A20" s="272" t="s">
        <v>126</v>
      </c>
      <c r="B20" s="353">
        <v>0.0966</v>
      </c>
      <c r="C20" s="353">
        <v>0.1251</v>
      </c>
      <c r="D20" s="354">
        <f t="shared" si="0"/>
        <v>1.2950310559006208</v>
      </c>
    </row>
    <row r="21" spans="1:4" ht="13.5">
      <c r="A21" s="272" t="s">
        <v>127</v>
      </c>
      <c r="B21" s="353">
        <v>0.037</v>
      </c>
      <c r="C21" s="353">
        <v>0.0515</v>
      </c>
      <c r="D21" s="354">
        <f t="shared" si="0"/>
        <v>1.3918918918918919</v>
      </c>
    </row>
    <row r="22" spans="1:4" ht="13.5">
      <c r="A22" s="272" t="s">
        <v>128</v>
      </c>
      <c r="B22" s="353">
        <v>0</v>
      </c>
      <c r="C22" s="353">
        <v>0</v>
      </c>
      <c r="D22" s="354"/>
    </row>
    <row r="23" spans="1:4" ht="13.5">
      <c r="A23" s="272" t="s">
        <v>138</v>
      </c>
      <c r="B23" s="353">
        <v>0.0351</v>
      </c>
      <c r="C23" s="353">
        <v>0.0265</v>
      </c>
      <c r="D23" s="354">
        <f t="shared" si="0"/>
        <v>0.7549857549857549</v>
      </c>
    </row>
    <row r="24" spans="1:4" ht="13.5">
      <c r="A24" s="272" t="s">
        <v>139</v>
      </c>
      <c r="B24" s="353">
        <v>0.0062</v>
      </c>
      <c r="C24" s="353">
        <v>0.0019</v>
      </c>
      <c r="D24" s="354">
        <f t="shared" si="0"/>
        <v>0.3064516129032258</v>
      </c>
    </row>
    <row r="25" spans="1:4" ht="13.5">
      <c r="A25" s="272" t="s">
        <v>140</v>
      </c>
      <c r="B25" s="353">
        <v>0.0264</v>
      </c>
      <c r="C25" s="353">
        <v>0.0252</v>
      </c>
      <c r="D25" s="354">
        <f t="shared" si="0"/>
        <v>0.9545454545454546</v>
      </c>
    </row>
    <row r="26" spans="1:4" ht="13.5">
      <c r="A26" s="272" t="s">
        <v>135</v>
      </c>
      <c r="B26" s="353">
        <v>0</v>
      </c>
      <c r="C26" s="353">
        <v>0</v>
      </c>
      <c r="D26" s="354"/>
    </row>
    <row r="27" spans="1:4" ht="13.5">
      <c r="A27" s="272" t="s">
        <v>141</v>
      </c>
      <c r="B27" s="353">
        <v>0.0443</v>
      </c>
      <c r="C27" s="353">
        <v>0.0005</v>
      </c>
      <c r="D27" s="354">
        <f t="shared" si="0"/>
        <v>0.011286681715575621</v>
      </c>
    </row>
    <row r="28" spans="1:4" ht="13.5">
      <c r="A28" s="271" t="s">
        <v>142</v>
      </c>
      <c r="B28" s="353">
        <v>4.9013</v>
      </c>
      <c r="C28" s="353">
        <v>1.1237</v>
      </c>
      <c r="D28" s="354">
        <f t="shared" si="0"/>
        <v>0.22926570501703628</v>
      </c>
    </row>
    <row r="29" spans="1:4" ht="13.5">
      <c r="A29" s="272" t="s">
        <v>126</v>
      </c>
      <c r="B29" s="353">
        <v>0.5473</v>
      </c>
      <c r="C29" s="353">
        <v>0.6247</v>
      </c>
      <c r="D29" s="354">
        <f t="shared" si="0"/>
        <v>1.1414215238443268</v>
      </c>
    </row>
    <row r="30" spans="1:4" ht="13.5">
      <c r="A30" s="272" t="s">
        <v>127</v>
      </c>
      <c r="B30" s="353">
        <v>0.0851</v>
      </c>
      <c r="C30" s="353">
        <v>0.1141</v>
      </c>
      <c r="D30" s="354">
        <f t="shared" si="0"/>
        <v>1.3407755581668626</v>
      </c>
    </row>
    <row r="31" spans="1:4" ht="13.5">
      <c r="A31" s="272" t="s">
        <v>128</v>
      </c>
      <c r="B31" s="353">
        <v>0.0071</v>
      </c>
      <c r="C31" s="353">
        <v>0.0179</v>
      </c>
      <c r="D31" s="354">
        <f t="shared" si="0"/>
        <v>2.52112676056338</v>
      </c>
    </row>
    <row r="32" spans="1:4" ht="13.5">
      <c r="A32" s="272" t="s">
        <v>143</v>
      </c>
      <c r="B32" s="353">
        <v>0</v>
      </c>
      <c r="C32" s="353">
        <v>0</v>
      </c>
      <c r="D32" s="354"/>
    </row>
    <row r="33" spans="1:4" ht="13.5">
      <c r="A33" s="272" t="s">
        <v>144</v>
      </c>
      <c r="B33" s="353">
        <v>0</v>
      </c>
      <c r="C33" s="353">
        <v>0</v>
      </c>
      <c r="D33" s="354"/>
    </row>
    <row r="34" spans="1:4" ht="13.5">
      <c r="A34" s="272" t="s">
        <v>145</v>
      </c>
      <c r="B34" s="353">
        <v>0.0793</v>
      </c>
      <c r="C34" s="353">
        <v>0.0959</v>
      </c>
      <c r="D34" s="354">
        <f t="shared" si="0"/>
        <v>1.209331651954603</v>
      </c>
    </row>
    <row r="35" spans="1:4" ht="13.5">
      <c r="A35" s="272" t="s">
        <v>146</v>
      </c>
      <c r="B35" s="353">
        <v>0.1052</v>
      </c>
      <c r="C35" s="353">
        <v>0.118</v>
      </c>
      <c r="D35" s="354">
        <f t="shared" si="0"/>
        <v>1.1216730038022813</v>
      </c>
    </row>
    <row r="36" spans="1:4" ht="13.5">
      <c r="A36" s="272" t="s">
        <v>147</v>
      </c>
      <c r="B36" s="353">
        <v>0</v>
      </c>
      <c r="C36" s="353">
        <v>0</v>
      </c>
      <c r="D36" s="354"/>
    </row>
    <row r="37" spans="1:4" ht="13.5">
      <c r="A37" s="272" t="s">
        <v>135</v>
      </c>
      <c r="B37" s="353">
        <v>0.0086</v>
      </c>
      <c r="C37" s="353">
        <v>0.0515</v>
      </c>
      <c r="D37" s="354">
        <f t="shared" si="0"/>
        <v>5.988372093023256</v>
      </c>
    </row>
    <row r="38" spans="1:4" ht="13.5">
      <c r="A38" s="272" t="s">
        <v>148</v>
      </c>
      <c r="B38" s="353">
        <v>4.0687</v>
      </c>
      <c r="C38" s="353">
        <v>0.1016</v>
      </c>
      <c r="D38" s="354">
        <f t="shared" si="0"/>
        <v>0.02497112099687861</v>
      </c>
    </row>
    <row r="39" spans="1:4" ht="13.5">
      <c r="A39" s="271" t="s">
        <v>149</v>
      </c>
      <c r="B39" s="353">
        <v>0.506</v>
      </c>
      <c r="C39" s="353">
        <v>0.5337</v>
      </c>
      <c r="D39" s="354">
        <f t="shared" si="0"/>
        <v>1.0547430830039524</v>
      </c>
    </row>
    <row r="40" spans="1:4" ht="13.5">
      <c r="A40" s="272" t="s">
        <v>126</v>
      </c>
      <c r="B40" s="353">
        <v>0.275</v>
      </c>
      <c r="C40" s="353">
        <v>0.2519</v>
      </c>
      <c r="D40" s="354">
        <f t="shared" si="0"/>
        <v>0.9159999999999999</v>
      </c>
    </row>
    <row r="41" spans="1:4" ht="13.5">
      <c r="A41" s="272" t="s">
        <v>127</v>
      </c>
      <c r="B41" s="353">
        <v>0.001</v>
      </c>
      <c r="C41" s="353">
        <v>0.01</v>
      </c>
      <c r="D41" s="354">
        <f t="shared" si="0"/>
        <v>10</v>
      </c>
    </row>
    <row r="42" spans="1:4" ht="13.5">
      <c r="A42" s="272" t="s">
        <v>128</v>
      </c>
      <c r="B42" s="353">
        <v>0</v>
      </c>
      <c r="C42" s="353">
        <v>0</v>
      </c>
      <c r="D42" s="354"/>
    </row>
    <row r="43" spans="1:4" ht="13.5">
      <c r="A43" s="272" t="s">
        <v>150</v>
      </c>
      <c r="B43" s="353">
        <v>0</v>
      </c>
      <c r="C43" s="353">
        <v>0.0294</v>
      </c>
      <c r="D43" s="354"/>
    </row>
    <row r="44" spans="1:4" ht="13.5">
      <c r="A44" s="272" t="s">
        <v>151</v>
      </c>
      <c r="B44" s="353">
        <v>0</v>
      </c>
      <c r="C44" s="353">
        <v>0</v>
      </c>
      <c r="D44" s="354"/>
    </row>
    <row r="45" spans="1:4" ht="13.5">
      <c r="A45" s="272" t="s">
        <v>152</v>
      </c>
      <c r="B45" s="353">
        <v>0</v>
      </c>
      <c r="C45" s="353">
        <v>0</v>
      </c>
      <c r="D45" s="354"/>
    </row>
    <row r="46" spans="1:4" ht="13.5">
      <c r="A46" s="272" t="s">
        <v>153</v>
      </c>
      <c r="B46" s="353">
        <v>0</v>
      </c>
      <c r="C46" s="353">
        <v>0</v>
      </c>
      <c r="D46" s="354"/>
    </row>
    <row r="47" spans="1:4" ht="13.5">
      <c r="A47" s="272" t="s">
        <v>154</v>
      </c>
      <c r="B47" s="353">
        <v>0.0013</v>
      </c>
      <c r="C47" s="353">
        <v>0.0019</v>
      </c>
      <c r="D47" s="354">
        <f t="shared" si="0"/>
        <v>1.4615384615384617</v>
      </c>
    </row>
    <row r="48" spans="1:4" ht="13.5">
      <c r="A48" s="272" t="s">
        <v>135</v>
      </c>
      <c r="B48" s="353">
        <v>0.0008</v>
      </c>
      <c r="C48" s="353">
        <v>0</v>
      </c>
      <c r="D48" s="354">
        <f t="shared" si="0"/>
        <v>0</v>
      </c>
    </row>
    <row r="49" spans="1:4" ht="13.5">
      <c r="A49" s="272" t="s">
        <v>155</v>
      </c>
      <c r="B49" s="353">
        <v>0.2279</v>
      </c>
      <c r="C49" s="353">
        <v>0.2405</v>
      </c>
      <c r="D49" s="354">
        <f t="shared" si="0"/>
        <v>1.0552874067573497</v>
      </c>
    </row>
    <row r="50" spans="1:4" ht="13.5">
      <c r="A50" s="271" t="s">
        <v>156</v>
      </c>
      <c r="B50" s="353">
        <v>0.2083</v>
      </c>
      <c r="C50" s="353">
        <v>0.1755</v>
      </c>
      <c r="D50" s="354">
        <f t="shared" si="0"/>
        <v>0.8425348055688909</v>
      </c>
    </row>
    <row r="51" spans="1:4" ht="13.5">
      <c r="A51" s="272" t="s">
        <v>126</v>
      </c>
      <c r="B51" s="353">
        <v>0.1085</v>
      </c>
      <c r="C51" s="353">
        <v>0.0962</v>
      </c>
      <c r="D51" s="354">
        <f t="shared" si="0"/>
        <v>0.8866359447004608</v>
      </c>
    </row>
    <row r="52" spans="1:4" ht="13.5">
      <c r="A52" s="272" t="s">
        <v>127</v>
      </c>
      <c r="B52" s="353">
        <v>0.0139</v>
      </c>
      <c r="C52" s="353">
        <v>0.0302</v>
      </c>
      <c r="D52" s="354">
        <f t="shared" si="0"/>
        <v>2.1726618705035974</v>
      </c>
    </row>
    <row r="53" spans="1:4" ht="13.5">
      <c r="A53" s="272" t="s">
        <v>128</v>
      </c>
      <c r="B53" s="353">
        <v>0</v>
      </c>
      <c r="C53" s="353">
        <v>0</v>
      </c>
      <c r="D53" s="354"/>
    </row>
    <row r="54" spans="1:4" ht="13.5">
      <c r="A54" s="272" t="s">
        <v>157</v>
      </c>
      <c r="B54" s="353">
        <v>0.0249</v>
      </c>
      <c r="C54" s="353">
        <v>0</v>
      </c>
      <c r="D54" s="354">
        <f t="shared" si="0"/>
        <v>0</v>
      </c>
    </row>
    <row r="55" spans="1:4" ht="13.5">
      <c r="A55" s="272" t="s">
        <v>158</v>
      </c>
      <c r="B55" s="353">
        <v>0.0015</v>
      </c>
      <c r="C55" s="353">
        <v>0.0015</v>
      </c>
      <c r="D55" s="354">
        <f t="shared" si="0"/>
        <v>1</v>
      </c>
    </row>
    <row r="56" spans="1:4" ht="13.5">
      <c r="A56" s="272" t="s">
        <v>159</v>
      </c>
      <c r="B56" s="353">
        <v>0.0049</v>
      </c>
      <c r="C56" s="353">
        <v>0.0031</v>
      </c>
      <c r="D56" s="354">
        <f t="shared" si="0"/>
        <v>0.6326530612244898</v>
      </c>
    </row>
    <row r="57" spans="1:4" ht="13.5">
      <c r="A57" s="272" t="s">
        <v>160</v>
      </c>
      <c r="B57" s="353">
        <v>0.015</v>
      </c>
      <c r="C57" s="353">
        <v>0.0137</v>
      </c>
      <c r="D57" s="354">
        <f t="shared" si="0"/>
        <v>0.9133333333333334</v>
      </c>
    </row>
    <row r="58" spans="1:4" ht="13.5">
      <c r="A58" s="272" t="s">
        <v>161</v>
      </c>
      <c r="B58" s="353">
        <v>0</v>
      </c>
      <c r="C58" s="353">
        <v>0.0017</v>
      </c>
      <c r="D58" s="354"/>
    </row>
    <row r="59" spans="1:4" ht="13.5">
      <c r="A59" s="272" t="s">
        <v>135</v>
      </c>
      <c r="B59" s="353">
        <v>0</v>
      </c>
      <c r="C59" s="353">
        <v>0</v>
      </c>
      <c r="D59" s="354"/>
    </row>
    <row r="60" spans="1:4" ht="13.5">
      <c r="A60" s="272" t="s">
        <v>162</v>
      </c>
      <c r="B60" s="353">
        <v>0.0396</v>
      </c>
      <c r="C60" s="353">
        <v>0.0291</v>
      </c>
      <c r="D60" s="354">
        <f t="shared" si="0"/>
        <v>0.7348484848484849</v>
      </c>
    </row>
    <row r="61" spans="1:4" ht="13.5">
      <c r="A61" s="271" t="s">
        <v>163</v>
      </c>
      <c r="B61" s="353">
        <v>1.2441</v>
      </c>
      <c r="C61" s="353">
        <v>0.8932</v>
      </c>
      <c r="D61" s="354">
        <f t="shared" si="0"/>
        <v>0.717948717948718</v>
      </c>
    </row>
    <row r="62" spans="1:4" ht="13.5">
      <c r="A62" s="272" t="s">
        <v>126</v>
      </c>
      <c r="B62" s="353">
        <v>0.2592</v>
      </c>
      <c r="C62" s="353">
        <v>0.3178</v>
      </c>
      <c r="D62" s="354">
        <f t="shared" si="0"/>
        <v>1.2260802469135803</v>
      </c>
    </row>
    <row r="63" spans="1:4" ht="13.5">
      <c r="A63" s="272" t="s">
        <v>127</v>
      </c>
      <c r="B63" s="353">
        <v>0.4593</v>
      </c>
      <c r="C63" s="353">
        <v>0.1277</v>
      </c>
      <c r="D63" s="354">
        <f t="shared" si="0"/>
        <v>0.27803178750272156</v>
      </c>
    </row>
    <row r="64" spans="1:4" ht="13.5">
      <c r="A64" s="272" t="s">
        <v>128</v>
      </c>
      <c r="B64" s="353">
        <v>0.0021</v>
      </c>
      <c r="C64" s="353">
        <v>0</v>
      </c>
      <c r="D64" s="354">
        <f t="shared" si="0"/>
        <v>0</v>
      </c>
    </row>
    <row r="65" spans="1:4" ht="13.5">
      <c r="A65" s="272" t="s">
        <v>164</v>
      </c>
      <c r="B65" s="353">
        <v>0</v>
      </c>
      <c r="C65" s="353">
        <v>0</v>
      </c>
      <c r="D65" s="354"/>
    </row>
    <row r="66" spans="1:4" ht="13.5">
      <c r="A66" s="272" t="s">
        <v>165</v>
      </c>
      <c r="B66" s="353">
        <v>0.0028</v>
      </c>
      <c r="C66" s="353">
        <v>0.0223</v>
      </c>
      <c r="D66" s="354">
        <f t="shared" si="0"/>
        <v>7.964285714285714</v>
      </c>
    </row>
    <row r="67" spans="1:4" ht="13.5">
      <c r="A67" s="272" t="s">
        <v>166</v>
      </c>
      <c r="B67" s="353">
        <v>0</v>
      </c>
      <c r="C67" s="353">
        <v>0</v>
      </c>
      <c r="D67" s="354"/>
    </row>
    <row r="68" spans="1:4" ht="13.5">
      <c r="A68" s="272" t="s">
        <v>167</v>
      </c>
      <c r="B68" s="353">
        <v>0.0641</v>
      </c>
      <c r="C68" s="353">
        <v>0.0123</v>
      </c>
      <c r="D68" s="354">
        <f t="shared" si="0"/>
        <v>0.19188767550702027</v>
      </c>
    </row>
    <row r="69" spans="1:4" ht="13.5">
      <c r="A69" s="272" t="s">
        <v>168</v>
      </c>
      <c r="B69" s="353">
        <v>0.0089</v>
      </c>
      <c r="C69" s="353">
        <v>0.0029</v>
      </c>
      <c r="D69" s="354">
        <f t="shared" si="0"/>
        <v>0.32584269662921345</v>
      </c>
    </row>
    <row r="70" spans="1:4" ht="13.5">
      <c r="A70" s="272" t="s">
        <v>135</v>
      </c>
      <c r="B70" s="353">
        <v>0.007</v>
      </c>
      <c r="C70" s="353">
        <v>0.0616</v>
      </c>
      <c r="D70" s="354">
        <f t="shared" si="0"/>
        <v>8.8</v>
      </c>
    </row>
    <row r="71" spans="1:4" ht="13.5">
      <c r="A71" s="272" t="s">
        <v>169</v>
      </c>
      <c r="B71" s="353">
        <v>0.4407</v>
      </c>
      <c r="C71" s="353">
        <v>0.3486</v>
      </c>
      <c r="D71" s="354">
        <f t="shared" si="0"/>
        <v>0.7910142954390743</v>
      </c>
    </row>
    <row r="72" spans="1:4" ht="13.5">
      <c r="A72" s="271" t="s">
        <v>170</v>
      </c>
      <c r="B72" s="353">
        <v>0.6</v>
      </c>
      <c r="C72" s="353">
        <v>1.0012</v>
      </c>
      <c r="D72" s="354">
        <f t="shared" si="0"/>
        <v>1.668666666666667</v>
      </c>
    </row>
    <row r="73" spans="1:4" ht="13.5">
      <c r="A73" s="272" t="s">
        <v>126</v>
      </c>
      <c r="B73" s="353">
        <v>0</v>
      </c>
      <c r="C73" s="353">
        <v>0</v>
      </c>
      <c r="D73" s="354"/>
    </row>
    <row r="74" spans="1:4" ht="13.5">
      <c r="A74" s="272" t="s">
        <v>127</v>
      </c>
      <c r="B74" s="353">
        <v>0</v>
      </c>
      <c r="C74" s="353">
        <v>0.0012</v>
      </c>
      <c r="D74" s="354"/>
    </row>
    <row r="75" spans="1:4" ht="13.5">
      <c r="A75" s="272" t="s">
        <v>128</v>
      </c>
      <c r="B75" s="353">
        <v>0</v>
      </c>
      <c r="C75" s="353">
        <v>0</v>
      </c>
      <c r="D75" s="354"/>
    </row>
    <row r="76" spans="1:4" ht="13.5">
      <c r="A76" s="272" t="s">
        <v>171</v>
      </c>
      <c r="B76" s="353">
        <v>0</v>
      </c>
      <c r="C76" s="353">
        <v>0</v>
      </c>
      <c r="D76" s="354"/>
    </row>
    <row r="77" spans="1:4" ht="13.5">
      <c r="A77" s="272" t="s">
        <v>1191</v>
      </c>
      <c r="B77" s="353">
        <v>0</v>
      </c>
      <c r="C77" s="353">
        <v>0</v>
      </c>
      <c r="D77" s="354"/>
    </row>
    <row r="78" spans="1:4" ht="13.5">
      <c r="A78" s="272" t="s">
        <v>173</v>
      </c>
      <c r="B78" s="353">
        <v>0</v>
      </c>
      <c r="C78" s="353">
        <v>0</v>
      </c>
      <c r="D78" s="354"/>
    </row>
    <row r="79" spans="1:4" ht="13.5">
      <c r="A79" s="272" t="s">
        <v>174</v>
      </c>
      <c r="B79" s="353">
        <v>0</v>
      </c>
      <c r="C79" s="353">
        <v>0</v>
      </c>
      <c r="D79" s="354"/>
    </row>
    <row r="80" spans="1:4" ht="13.5">
      <c r="A80" s="272" t="s">
        <v>175</v>
      </c>
      <c r="B80" s="353">
        <v>0</v>
      </c>
      <c r="C80" s="353">
        <v>0</v>
      </c>
      <c r="D80" s="354"/>
    </row>
    <row r="81" spans="1:4" ht="13.5">
      <c r="A81" s="272" t="s">
        <v>167</v>
      </c>
      <c r="B81" s="353">
        <v>0</v>
      </c>
      <c r="C81" s="353">
        <v>0</v>
      </c>
      <c r="D81" s="354"/>
    </row>
    <row r="82" spans="1:4" ht="13.5">
      <c r="A82" s="272" t="s">
        <v>135</v>
      </c>
      <c r="B82" s="353">
        <v>0</v>
      </c>
      <c r="C82" s="353">
        <v>0</v>
      </c>
      <c r="D82" s="354"/>
    </row>
    <row r="83" spans="1:4" ht="13.5">
      <c r="A83" s="272" t="s">
        <v>176</v>
      </c>
      <c r="B83" s="353">
        <v>0.6</v>
      </c>
      <c r="C83" s="353">
        <v>1</v>
      </c>
      <c r="D83" s="354">
        <f aca="true" t="shared" si="1" ref="D83:D86">C83/B83</f>
        <v>1.6666666666666667</v>
      </c>
    </row>
    <row r="84" spans="1:4" ht="13.5">
      <c r="A84" s="271" t="s">
        <v>177</v>
      </c>
      <c r="B84" s="353">
        <v>0.2832</v>
      </c>
      <c r="C84" s="353">
        <v>0.3066</v>
      </c>
      <c r="D84" s="354">
        <f t="shared" si="1"/>
        <v>1.0826271186440677</v>
      </c>
    </row>
    <row r="85" spans="1:4" ht="13.5">
      <c r="A85" s="272" t="s">
        <v>126</v>
      </c>
      <c r="B85" s="353">
        <v>0.0824</v>
      </c>
      <c r="C85" s="353">
        <v>0.106</v>
      </c>
      <c r="D85" s="354">
        <f t="shared" si="1"/>
        <v>1.2864077669902911</v>
      </c>
    </row>
    <row r="86" spans="1:4" ht="13.5">
      <c r="A86" s="272" t="s">
        <v>127</v>
      </c>
      <c r="B86" s="353">
        <v>0.0204</v>
      </c>
      <c r="C86" s="353">
        <v>0.0423</v>
      </c>
      <c r="D86" s="354">
        <f t="shared" si="1"/>
        <v>2.0735294117647056</v>
      </c>
    </row>
    <row r="87" spans="1:4" ht="13.5">
      <c r="A87" s="272" t="s">
        <v>128</v>
      </c>
      <c r="B87" s="353">
        <v>0</v>
      </c>
      <c r="C87" s="353">
        <v>0.0024</v>
      </c>
      <c r="D87" s="354"/>
    </row>
    <row r="88" spans="1:4" ht="13.5">
      <c r="A88" s="272" t="s">
        <v>178</v>
      </c>
      <c r="B88" s="353">
        <v>0.1464</v>
      </c>
      <c r="C88" s="353">
        <v>0.1323</v>
      </c>
      <c r="D88" s="354">
        <f aca="true" t="shared" si="2" ref="D88:D93">C88/B88</f>
        <v>0.9036885245901639</v>
      </c>
    </row>
    <row r="89" spans="1:4" ht="13.5">
      <c r="A89" s="272" t="s">
        <v>179</v>
      </c>
      <c r="B89" s="353">
        <v>0</v>
      </c>
      <c r="C89" s="353">
        <v>0</v>
      </c>
      <c r="D89" s="354"/>
    </row>
    <row r="90" spans="1:4" ht="13.5">
      <c r="A90" s="272" t="s">
        <v>167</v>
      </c>
      <c r="B90" s="353">
        <v>0.0103</v>
      </c>
      <c r="C90" s="353">
        <v>0</v>
      </c>
      <c r="D90" s="354">
        <f t="shared" si="2"/>
        <v>0</v>
      </c>
    </row>
    <row r="91" spans="1:4" ht="13.5">
      <c r="A91" s="272" t="s">
        <v>135</v>
      </c>
      <c r="B91" s="353">
        <v>0</v>
      </c>
      <c r="C91" s="353">
        <v>0</v>
      </c>
      <c r="D91" s="354"/>
    </row>
    <row r="92" spans="1:4" ht="13.5">
      <c r="A92" s="272" t="s">
        <v>180</v>
      </c>
      <c r="B92" s="353">
        <v>0.0237</v>
      </c>
      <c r="C92" s="353">
        <v>0.0236</v>
      </c>
      <c r="D92" s="354">
        <f t="shared" si="2"/>
        <v>0.9957805907172996</v>
      </c>
    </row>
    <row r="93" spans="1:4" ht="13.5">
      <c r="A93" s="271" t="s">
        <v>181</v>
      </c>
      <c r="B93" s="353">
        <v>0.0149</v>
      </c>
      <c r="C93" s="353">
        <v>0.0152</v>
      </c>
      <c r="D93" s="354">
        <f t="shared" si="2"/>
        <v>1.0201342281879195</v>
      </c>
    </row>
    <row r="94" spans="1:4" ht="13.5">
      <c r="A94" s="272" t="s">
        <v>126</v>
      </c>
      <c r="B94" s="353">
        <v>0</v>
      </c>
      <c r="C94" s="353">
        <v>0</v>
      </c>
      <c r="D94" s="354"/>
    </row>
    <row r="95" spans="1:4" ht="13.5">
      <c r="A95" s="272" t="s">
        <v>127</v>
      </c>
      <c r="B95" s="353">
        <v>0</v>
      </c>
      <c r="C95" s="353">
        <v>0</v>
      </c>
      <c r="D95" s="354"/>
    </row>
    <row r="96" spans="1:4" ht="13.5">
      <c r="A96" s="272" t="s">
        <v>128</v>
      </c>
      <c r="B96" s="353">
        <v>0</v>
      </c>
      <c r="C96" s="353">
        <v>0</v>
      </c>
      <c r="D96" s="354"/>
    </row>
    <row r="97" spans="1:4" ht="13.5">
      <c r="A97" s="272" t="s">
        <v>182</v>
      </c>
      <c r="B97" s="353">
        <v>0</v>
      </c>
      <c r="C97" s="353">
        <v>0</v>
      </c>
      <c r="D97" s="354"/>
    </row>
    <row r="98" spans="1:4" ht="13.5">
      <c r="A98" s="272" t="s">
        <v>183</v>
      </c>
      <c r="B98" s="353">
        <v>0</v>
      </c>
      <c r="C98" s="353">
        <v>0</v>
      </c>
      <c r="D98" s="354"/>
    </row>
    <row r="99" spans="1:4" ht="13.5">
      <c r="A99" s="272" t="s">
        <v>167</v>
      </c>
      <c r="B99" s="353">
        <v>0</v>
      </c>
      <c r="C99" s="353">
        <v>0</v>
      </c>
      <c r="D99" s="354"/>
    </row>
    <row r="100" spans="1:4" ht="13.5">
      <c r="A100" s="272" t="s">
        <v>184</v>
      </c>
      <c r="B100" s="353">
        <v>0</v>
      </c>
      <c r="C100" s="353">
        <v>0</v>
      </c>
      <c r="D100" s="354"/>
    </row>
    <row r="101" spans="1:4" ht="13.5">
      <c r="A101" s="272" t="s">
        <v>185</v>
      </c>
      <c r="B101" s="353">
        <v>0</v>
      </c>
      <c r="C101" s="353">
        <v>0</v>
      </c>
      <c r="D101" s="354"/>
    </row>
    <row r="102" spans="1:4" ht="13.5">
      <c r="A102" s="272" t="s">
        <v>186</v>
      </c>
      <c r="B102" s="353">
        <v>0</v>
      </c>
      <c r="C102" s="353">
        <v>0</v>
      </c>
      <c r="D102" s="354"/>
    </row>
    <row r="103" spans="1:4" ht="13.5">
      <c r="A103" s="272" t="s">
        <v>187</v>
      </c>
      <c r="B103" s="353">
        <v>0</v>
      </c>
      <c r="C103" s="353">
        <v>0</v>
      </c>
      <c r="D103" s="354"/>
    </row>
    <row r="104" spans="1:4" ht="13.5">
      <c r="A104" s="272" t="s">
        <v>135</v>
      </c>
      <c r="B104" s="353">
        <v>0</v>
      </c>
      <c r="C104" s="353">
        <v>0</v>
      </c>
      <c r="D104" s="354"/>
    </row>
    <row r="105" spans="1:4" ht="13.5">
      <c r="A105" s="272" t="s">
        <v>188</v>
      </c>
      <c r="B105" s="353">
        <v>0.0149</v>
      </c>
      <c r="C105" s="353">
        <v>0.0152</v>
      </c>
      <c r="D105" s="354">
        <f aca="true" t="shared" si="3" ref="D105:D108">C105/B105</f>
        <v>1.0201342281879195</v>
      </c>
    </row>
    <row r="106" spans="1:4" ht="13.5">
      <c r="A106" s="271" t="s">
        <v>189</v>
      </c>
      <c r="B106" s="353">
        <v>0.2353</v>
      </c>
      <c r="C106" s="353">
        <v>0.2333</v>
      </c>
      <c r="D106" s="354">
        <f t="shared" si="3"/>
        <v>0.9915002124946877</v>
      </c>
    </row>
    <row r="107" spans="1:4" ht="13.5">
      <c r="A107" s="272" t="s">
        <v>126</v>
      </c>
      <c r="B107" s="353">
        <v>0.0936</v>
      </c>
      <c r="C107" s="353">
        <v>0.0893</v>
      </c>
      <c r="D107" s="354">
        <f t="shared" si="3"/>
        <v>0.9540598290598291</v>
      </c>
    </row>
    <row r="108" spans="1:4" ht="13.5">
      <c r="A108" s="272" t="s">
        <v>127</v>
      </c>
      <c r="B108" s="353">
        <v>0.0033</v>
      </c>
      <c r="C108" s="353">
        <v>0.002</v>
      </c>
      <c r="D108" s="354">
        <f t="shared" si="3"/>
        <v>0.6060606060606061</v>
      </c>
    </row>
    <row r="109" spans="1:4" ht="13.5">
      <c r="A109" s="272" t="s">
        <v>128</v>
      </c>
      <c r="B109" s="353">
        <v>0</v>
      </c>
      <c r="C109" s="353">
        <v>0</v>
      </c>
      <c r="D109" s="354"/>
    </row>
    <row r="110" spans="1:4" ht="13.5">
      <c r="A110" s="272" t="s">
        <v>190</v>
      </c>
      <c r="B110" s="353">
        <v>0</v>
      </c>
      <c r="C110" s="353">
        <v>0</v>
      </c>
      <c r="D110" s="354"/>
    </row>
    <row r="111" spans="1:4" ht="13.5">
      <c r="A111" s="272" t="s">
        <v>191</v>
      </c>
      <c r="B111" s="353">
        <v>0</v>
      </c>
      <c r="C111" s="353">
        <v>0</v>
      </c>
      <c r="D111" s="354"/>
    </row>
    <row r="112" spans="1:4" ht="13.5">
      <c r="A112" s="272" t="s">
        <v>192</v>
      </c>
      <c r="B112" s="353">
        <v>0</v>
      </c>
      <c r="C112" s="353">
        <v>0.0003</v>
      </c>
      <c r="D112" s="354"/>
    </row>
    <row r="113" spans="1:4" ht="13.5">
      <c r="A113" s="272" t="s">
        <v>193</v>
      </c>
      <c r="B113" s="353">
        <v>0</v>
      </c>
      <c r="C113" s="353">
        <v>0</v>
      </c>
      <c r="D113" s="354"/>
    </row>
    <row r="114" spans="1:4" ht="13.5">
      <c r="A114" s="272" t="s">
        <v>135</v>
      </c>
      <c r="B114" s="353">
        <v>0.0402</v>
      </c>
      <c r="C114" s="353">
        <v>0.0493</v>
      </c>
      <c r="D114" s="354">
        <f aca="true" t="shared" si="4" ref="D114:D118">C114/B114</f>
        <v>1.2263681592039801</v>
      </c>
    </row>
    <row r="115" spans="1:4" ht="13.5">
      <c r="A115" s="272" t="s">
        <v>194</v>
      </c>
      <c r="B115" s="353">
        <v>0.0982</v>
      </c>
      <c r="C115" s="353">
        <v>0.0924</v>
      </c>
      <c r="D115" s="354">
        <f t="shared" si="4"/>
        <v>0.9409368635437881</v>
      </c>
    </row>
    <row r="116" spans="1:4" ht="13.5">
      <c r="A116" s="271" t="s">
        <v>195</v>
      </c>
      <c r="B116" s="353">
        <v>0.7318</v>
      </c>
      <c r="C116" s="353">
        <v>0.7961</v>
      </c>
      <c r="D116" s="354">
        <f t="shared" si="4"/>
        <v>1.087865537031976</v>
      </c>
    </row>
    <row r="117" spans="1:4" ht="13.5">
      <c r="A117" s="272" t="s">
        <v>126</v>
      </c>
      <c r="B117" s="353">
        <v>0.3471</v>
      </c>
      <c r="C117" s="353">
        <v>0.3862</v>
      </c>
      <c r="D117" s="354">
        <f t="shared" si="4"/>
        <v>1.1126476519734945</v>
      </c>
    </row>
    <row r="118" spans="1:4" ht="13.5">
      <c r="A118" s="272" t="s">
        <v>127</v>
      </c>
      <c r="B118" s="353">
        <v>0.0732</v>
      </c>
      <c r="C118" s="353">
        <v>0.1655</v>
      </c>
      <c r="D118" s="354">
        <f t="shared" si="4"/>
        <v>2.260928961748634</v>
      </c>
    </row>
    <row r="119" spans="1:4" ht="13.5">
      <c r="A119" s="272" t="s">
        <v>128</v>
      </c>
      <c r="B119" s="353">
        <v>0</v>
      </c>
      <c r="C119" s="353">
        <v>0</v>
      </c>
      <c r="D119" s="354"/>
    </row>
    <row r="120" spans="1:4" ht="13.5">
      <c r="A120" s="272" t="s">
        <v>196</v>
      </c>
      <c r="B120" s="353">
        <v>0.1</v>
      </c>
      <c r="C120" s="353">
        <v>0.0999</v>
      </c>
      <c r="D120" s="354">
        <f aca="true" t="shared" si="5" ref="D120:D127">C120/B120</f>
        <v>0.999</v>
      </c>
    </row>
    <row r="121" spans="1:4" ht="13.5">
      <c r="A121" s="272" t="s">
        <v>197</v>
      </c>
      <c r="B121" s="353">
        <v>0.0205</v>
      </c>
      <c r="C121" s="353">
        <v>0</v>
      </c>
      <c r="D121" s="354">
        <f t="shared" si="5"/>
        <v>0</v>
      </c>
    </row>
    <row r="122" spans="1:4" ht="13.5">
      <c r="A122" s="272" t="s">
        <v>1192</v>
      </c>
      <c r="B122" s="353">
        <v>0</v>
      </c>
      <c r="C122" s="353">
        <v>0.0297</v>
      </c>
      <c r="D122" s="354"/>
    </row>
    <row r="123" spans="1:4" ht="13.5">
      <c r="A123" s="272" t="s">
        <v>135</v>
      </c>
      <c r="B123" s="353">
        <v>0.0539</v>
      </c>
      <c r="C123" s="353">
        <v>0.1147</v>
      </c>
      <c r="D123" s="354">
        <f t="shared" si="5"/>
        <v>2.1280148423005563</v>
      </c>
    </row>
    <row r="124" spans="1:4" ht="13.5">
      <c r="A124" s="272" t="s">
        <v>199</v>
      </c>
      <c r="B124" s="353">
        <v>0.1371</v>
      </c>
      <c r="C124" s="353">
        <v>0.0001</v>
      </c>
      <c r="D124" s="354">
        <f t="shared" si="5"/>
        <v>0.0007293946024799417</v>
      </c>
    </row>
    <row r="125" spans="1:4" ht="13.5">
      <c r="A125" s="271" t="s">
        <v>200</v>
      </c>
      <c r="B125" s="353">
        <v>0.2369</v>
      </c>
      <c r="C125" s="353">
        <v>0.2711</v>
      </c>
      <c r="D125" s="354">
        <f t="shared" si="5"/>
        <v>1.1443647108484594</v>
      </c>
    </row>
    <row r="126" spans="1:4" ht="13.5">
      <c r="A126" s="272" t="s">
        <v>126</v>
      </c>
      <c r="B126" s="353">
        <v>0.1067</v>
      </c>
      <c r="C126" s="353">
        <v>0.1555</v>
      </c>
      <c r="D126" s="354">
        <f t="shared" si="5"/>
        <v>1.4573570759137768</v>
      </c>
    </row>
    <row r="127" spans="1:4" ht="13.5">
      <c r="A127" s="272" t="s">
        <v>127</v>
      </c>
      <c r="B127" s="353">
        <v>0.0057</v>
      </c>
      <c r="C127" s="353">
        <v>0</v>
      </c>
      <c r="D127" s="354">
        <f t="shared" si="5"/>
        <v>0</v>
      </c>
    </row>
    <row r="128" spans="1:4" ht="13.5">
      <c r="A128" s="272" t="s">
        <v>128</v>
      </c>
      <c r="B128" s="353">
        <v>0</v>
      </c>
      <c r="C128" s="353">
        <v>0</v>
      </c>
      <c r="D128" s="354"/>
    </row>
    <row r="129" spans="1:4" ht="13.5">
      <c r="A129" s="272" t="s">
        <v>201</v>
      </c>
      <c r="B129" s="353">
        <v>0.0018</v>
      </c>
      <c r="C129" s="353">
        <v>0</v>
      </c>
      <c r="D129" s="354">
        <f aca="true" t="shared" si="6" ref="D129:D133">C129/B129</f>
        <v>0</v>
      </c>
    </row>
    <row r="130" spans="1:4" ht="13.5">
      <c r="A130" s="272" t="s">
        <v>202</v>
      </c>
      <c r="B130" s="353">
        <v>0.0015</v>
      </c>
      <c r="C130" s="353">
        <v>0</v>
      </c>
      <c r="D130" s="354">
        <f t="shared" si="6"/>
        <v>0</v>
      </c>
    </row>
    <row r="131" spans="1:4" ht="13.5">
      <c r="A131" s="272" t="s">
        <v>203</v>
      </c>
      <c r="B131" s="353">
        <v>0</v>
      </c>
      <c r="C131" s="353">
        <v>0</v>
      </c>
      <c r="D131" s="354"/>
    </row>
    <row r="132" spans="1:4" ht="13.5">
      <c r="A132" s="272" t="s">
        <v>204</v>
      </c>
      <c r="B132" s="353">
        <v>0.0014</v>
      </c>
      <c r="C132" s="353">
        <v>0.0013</v>
      </c>
      <c r="D132" s="354">
        <f t="shared" si="6"/>
        <v>0.9285714285714285</v>
      </c>
    </row>
    <row r="133" spans="1:4" ht="13.5">
      <c r="A133" s="272" t="s">
        <v>205</v>
      </c>
      <c r="B133" s="353">
        <v>0.0662</v>
      </c>
      <c r="C133" s="353">
        <v>0.0361</v>
      </c>
      <c r="D133" s="354">
        <f t="shared" si="6"/>
        <v>0.5453172205438067</v>
      </c>
    </row>
    <row r="134" spans="1:4" ht="13.5">
      <c r="A134" s="272" t="s">
        <v>135</v>
      </c>
      <c r="B134" s="353">
        <v>0.0268</v>
      </c>
      <c r="C134" s="353">
        <v>0.0485</v>
      </c>
      <c r="D134" s="354">
        <f aca="true" t="shared" si="7" ref="D134:D197">C134/B134</f>
        <v>1.8097014925373134</v>
      </c>
    </row>
    <row r="135" spans="1:4" ht="13.5">
      <c r="A135" s="272" t="s">
        <v>206</v>
      </c>
      <c r="B135" s="353">
        <v>0.0268</v>
      </c>
      <c r="C135" s="353">
        <v>0.0297</v>
      </c>
      <c r="D135" s="354">
        <f t="shared" si="7"/>
        <v>1.1082089552238805</v>
      </c>
    </row>
    <row r="136" spans="1:4" ht="13.5">
      <c r="A136" s="355" t="s">
        <v>1193</v>
      </c>
      <c r="B136" s="353">
        <v>0.0073</v>
      </c>
      <c r="C136" s="353">
        <v>0.006</v>
      </c>
      <c r="D136" s="354">
        <f t="shared" si="7"/>
        <v>0.821917808219178</v>
      </c>
    </row>
    <row r="137" spans="1:4" ht="13.5">
      <c r="A137" s="355" t="s">
        <v>1194</v>
      </c>
      <c r="B137" s="353">
        <v>0</v>
      </c>
      <c r="C137" s="353">
        <v>0</v>
      </c>
      <c r="D137" s="354"/>
    </row>
    <row r="138" spans="1:4" ht="13.5">
      <c r="A138" s="355" t="s">
        <v>1195</v>
      </c>
      <c r="B138" s="353">
        <v>0</v>
      </c>
      <c r="C138" s="353">
        <v>0</v>
      </c>
      <c r="D138" s="354"/>
    </row>
    <row r="139" spans="1:4" ht="13.5">
      <c r="A139" s="355" t="s">
        <v>1196</v>
      </c>
      <c r="B139" s="353">
        <v>0</v>
      </c>
      <c r="C139" s="353">
        <v>0</v>
      </c>
      <c r="D139" s="354"/>
    </row>
    <row r="140" spans="1:4" ht="13.5">
      <c r="A140" s="355" t="s">
        <v>1197</v>
      </c>
      <c r="B140" s="353">
        <v>0</v>
      </c>
      <c r="C140" s="353">
        <v>0</v>
      </c>
      <c r="D140" s="354"/>
    </row>
    <row r="141" spans="1:4" ht="13.5">
      <c r="A141" s="355" t="s">
        <v>1198</v>
      </c>
      <c r="B141" s="353">
        <v>0.0073</v>
      </c>
      <c r="C141" s="353">
        <v>0.0035</v>
      </c>
      <c r="D141" s="354">
        <f t="shared" si="7"/>
        <v>0.4794520547945206</v>
      </c>
    </row>
    <row r="142" spans="1:4" ht="13.5">
      <c r="A142" s="355" t="s">
        <v>1199</v>
      </c>
      <c r="B142" s="353">
        <v>0</v>
      </c>
      <c r="C142" s="353">
        <v>0</v>
      </c>
      <c r="D142" s="354"/>
    </row>
    <row r="143" spans="1:4" ht="13.5">
      <c r="A143" s="355" t="s">
        <v>1200</v>
      </c>
      <c r="B143" s="353">
        <v>0</v>
      </c>
      <c r="C143" s="353">
        <v>0</v>
      </c>
      <c r="D143" s="354"/>
    </row>
    <row r="144" spans="1:4" ht="13.5">
      <c r="A144" s="355" t="s">
        <v>1201</v>
      </c>
      <c r="B144" s="353">
        <v>0</v>
      </c>
      <c r="C144" s="353">
        <v>0</v>
      </c>
      <c r="D144" s="354"/>
    </row>
    <row r="145" spans="1:4" ht="13.5">
      <c r="A145" s="355" t="s">
        <v>1202</v>
      </c>
      <c r="B145" s="353">
        <v>0</v>
      </c>
      <c r="C145" s="353">
        <v>0</v>
      </c>
      <c r="D145" s="354"/>
    </row>
    <row r="146" spans="1:4" ht="13.5">
      <c r="A146" s="355" t="s">
        <v>1203</v>
      </c>
      <c r="B146" s="353">
        <v>0</v>
      </c>
      <c r="C146" s="353">
        <v>0</v>
      </c>
      <c r="D146" s="354"/>
    </row>
    <row r="147" spans="1:4" ht="13.5">
      <c r="A147" s="355" t="s">
        <v>1204</v>
      </c>
      <c r="B147" s="353">
        <v>0</v>
      </c>
      <c r="C147" s="353">
        <v>0</v>
      </c>
      <c r="D147" s="354"/>
    </row>
    <row r="148" spans="1:4" ht="13.5">
      <c r="A148" s="355" t="s">
        <v>1205</v>
      </c>
      <c r="B148" s="353">
        <v>0</v>
      </c>
      <c r="C148" s="353">
        <v>0.0025</v>
      </c>
      <c r="D148" s="354"/>
    </row>
    <row r="149" spans="1:4" ht="13.5">
      <c r="A149" s="355" t="s">
        <v>1206</v>
      </c>
      <c r="B149" s="353">
        <v>0.0007</v>
      </c>
      <c r="C149" s="353">
        <v>0.0004</v>
      </c>
      <c r="D149" s="354">
        <f t="shared" si="7"/>
        <v>0.5714285714285715</v>
      </c>
    </row>
    <row r="150" spans="1:4" ht="13.5">
      <c r="A150" s="355" t="s">
        <v>1194</v>
      </c>
      <c r="B150" s="353">
        <v>0</v>
      </c>
      <c r="C150" s="353">
        <v>0</v>
      </c>
      <c r="D150" s="354"/>
    </row>
    <row r="151" spans="1:4" ht="13.5">
      <c r="A151" s="355" t="s">
        <v>1195</v>
      </c>
      <c r="B151" s="353">
        <v>0.0004</v>
      </c>
      <c r="C151" s="353">
        <v>0.0004</v>
      </c>
      <c r="D151" s="354">
        <f t="shared" si="7"/>
        <v>1</v>
      </c>
    </row>
    <row r="152" spans="1:4" ht="13.5">
      <c r="A152" s="355" t="s">
        <v>1196</v>
      </c>
      <c r="B152" s="353">
        <v>0</v>
      </c>
      <c r="C152" s="353">
        <v>0</v>
      </c>
      <c r="D152" s="354"/>
    </row>
    <row r="153" spans="1:4" ht="13.5">
      <c r="A153" s="355" t="s">
        <v>1207</v>
      </c>
      <c r="B153" s="353">
        <v>0.0003</v>
      </c>
      <c r="C153" s="353">
        <v>0</v>
      </c>
      <c r="D153" s="354">
        <f t="shared" si="7"/>
        <v>0</v>
      </c>
    </row>
    <row r="154" spans="1:4" ht="13.5">
      <c r="A154" s="355" t="s">
        <v>1204</v>
      </c>
      <c r="B154" s="353">
        <v>0</v>
      </c>
      <c r="C154" s="353">
        <v>0</v>
      </c>
      <c r="D154" s="354"/>
    </row>
    <row r="155" spans="1:4" ht="13.5">
      <c r="A155" s="355" t="s">
        <v>1208</v>
      </c>
      <c r="B155" s="353">
        <v>0</v>
      </c>
      <c r="C155" s="353">
        <v>0</v>
      </c>
      <c r="D155" s="354"/>
    </row>
    <row r="156" spans="1:4" ht="13.5">
      <c r="A156" s="355" t="s">
        <v>1209</v>
      </c>
      <c r="B156" s="353">
        <v>0.032</v>
      </c>
      <c r="C156" s="353">
        <v>0.0214</v>
      </c>
      <c r="D156" s="354">
        <f t="shared" si="7"/>
        <v>0.66875</v>
      </c>
    </row>
    <row r="157" spans="1:4" ht="13.5">
      <c r="A157" s="355" t="s">
        <v>1194</v>
      </c>
      <c r="B157" s="353">
        <v>0.0114</v>
      </c>
      <c r="C157" s="353">
        <v>0.0035</v>
      </c>
      <c r="D157" s="354">
        <f t="shared" si="7"/>
        <v>0.30701754385964913</v>
      </c>
    </row>
    <row r="158" spans="1:4" ht="13.5">
      <c r="A158" s="355" t="s">
        <v>1195</v>
      </c>
      <c r="B158" s="353">
        <v>0.0021</v>
      </c>
      <c r="C158" s="353">
        <v>0.0044</v>
      </c>
      <c r="D158" s="354">
        <f t="shared" si="7"/>
        <v>2.0952380952380953</v>
      </c>
    </row>
    <row r="159" spans="1:4" ht="13.5">
      <c r="A159" s="355" t="s">
        <v>1196</v>
      </c>
      <c r="B159" s="353">
        <v>0</v>
      </c>
      <c r="C159" s="353">
        <v>0</v>
      </c>
      <c r="D159" s="354"/>
    </row>
    <row r="160" spans="1:4" ht="13.5">
      <c r="A160" s="355" t="s">
        <v>1210</v>
      </c>
      <c r="B160" s="353">
        <v>0</v>
      </c>
      <c r="C160" s="353">
        <v>0</v>
      </c>
      <c r="D160" s="354"/>
    </row>
    <row r="161" spans="1:4" ht="13.5">
      <c r="A161" s="355" t="s">
        <v>1211</v>
      </c>
      <c r="B161" s="353">
        <v>0.0096</v>
      </c>
      <c r="C161" s="353">
        <v>0.003</v>
      </c>
      <c r="D161" s="354">
        <f t="shared" si="7"/>
        <v>0.31250000000000006</v>
      </c>
    </row>
    <row r="162" spans="1:4" ht="13.5">
      <c r="A162" s="355" t="s">
        <v>1204</v>
      </c>
      <c r="B162" s="353">
        <v>0.0061</v>
      </c>
      <c r="C162" s="353">
        <v>0.0067</v>
      </c>
      <c r="D162" s="354">
        <f t="shared" si="7"/>
        <v>1.0983606557377048</v>
      </c>
    </row>
    <row r="163" spans="1:4" ht="13.5">
      <c r="A163" s="355" t="s">
        <v>1212</v>
      </c>
      <c r="B163" s="353">
        <v>0.0028</v>
      </c>
      <c r="C163" s="353">
        <v>0.0038</v>
      </c>
      <c r="D163" s="354">
        <f t="shared" si="7"/>
        <v>1.3571428571428572</v>
      </c>
    </row>
    <row r="164" spans="1:4" ht="13.5">
      <c r="A164" s="355" t="s">
        <v>1213</v>
      </c>
      <c r="B164" s="353">
        <v>0.047</v>
      </c>
      <c r="C164" s="353">
        <v>0.0557</v>
      </c>
      <c r="D164" s="354">
        <f t="shared" si="7"/>
        <v>1.1851063829787234</v>
      </c>
    </row>
    <row r="165" spans="1:4" ht="13.5">
      <c r="A165" s="355" t="s">
        <v>1194</v>
      </c>
      <c r="B165" s="353">
        <v>0.0373</v>
      </c>
      <c r="C165" s="353">
        <v>0.0194</v>
      </c>
      <c r="D165" s="354">
        <f t="shared" si="7"/>
        <v>0.5201072386058981</v>
      </c>
    </row>
    <row r="166" spans="1:4" ht="13.5">
      <c r="A166" s="355" t="s">
        <v>1195</v>
      </c>
      <c r="B166" s="353">
        <v>0.0023</v>
      </c>
      <c r="C166" s="353">
        <v>0.0066</v>
      </c>
      <c r="D166" s="354">
        <f t="shared" si="7"/>
        <v>2.869565217391304</v>
      </c>
    </row>
    <row r="167" spans="1:4" ht="13.5">
      <c r="A167" s="355" t="s">
        <v>1196</v>
      </c>
      <c r="B167" s="353">
        <v>0.0074</v>
      </c>
      <c r="C167" s="353">
        <v>0</v>
      </c>
      <c r="D167" s="354">
        <f t="shared" si="7"/>
        <v>0</v>
      </c>
    </row>
    <row r="168" spans="1:4" ht="13.5">
      <c r="A168" s="355" t="s">
        <v>1214</v>
      </c>
      <c r="B168" s="353">
        <v>0</v>
      </c>
      <c r="C168" s="353">
        <v>0.0249</v>
      </c>
      <c r="D168" s="354"/>
    </row>
    <row r="169" spans="1:4" ht="13.5">
      <c r="A169" s="355" t="s">
        <v>1215</v>
      </c>
      <c r="B169" s="353">
        <v>0</v>
      </c>
      <c r="C169" s="353">
        <v>0.0048</v>
      </c>
      <c r="D169" s="354"/>
    </row>
    <row r="170" spans="1:4" ht="13.5">
      <c r="A170" s="355" t="s">
        <v>1216</v>
      </c>
      <c r="B170" s="353">
        <v>0.1296</v>
      </c>
      <c r="C170" s="353">
        <v>0.1506</v>
      </c>
      <c r="D170" s="354">
        <f t="shared" si="7"/>
        <v>1.1620370370370372</v>
      </c>
    </row>
    <row r="171" spans="1:4" ht="13.5">
      <c r="A171" s="355" t="s">
        <v>1194</v>
      </c>
      <c r="B171" s="353">
        <v>0.0464</v>
      </c>
      <c r="C171" s="353">
        <v>0.0658</v>
      </c>
      <c r="D171" s="354">
        <f t="shared" si="7"/>
        <v>1.418103448275862</v>
      </c>
    </row>
    <row r="172" spans="1:4" ht="13.5">
      <c r="A172" s="355" t="s">
        <v>1195</v>
      </c>
      <c r="B172" s="353">
        <v>0.0731</v>
      </c>
      <c r="C172" s="353">
        <v>0.0757</v>
      </c>
      <c r="D172" s="354">
        <f t="shared" si="7"/>
        <v>1.0355677154582763</v>
      </c>
    </row>
    <row r="173" spans="1:4" ht="13.5">
      <c r="A173" s="355" t="s">
        <v>1196</v>
      </c>
      <c r="B173" s="353">
        <v>0</v>
      </c>
      <c r="C173" s="353">
        <v>0</v>
      </c>
      <c r="D173" s="354"/>
    </row>
    <row r="174" spans="1:4" ht="13.5">
      <c r="A174" s="355" t="s">
        <v>1217</v>
      </c>
      <c r="B174" s="353">
        <v>0</v>
      </c>
      <c r="C174" s="353">
        <v>0</v>
      </c>
      <c r="D174" s="354"/>
    </row>
    <row r="175" spans="1:4" ht="13.5">
      <c r="A175" s="355" t="s">
        <v>1204</v>
      </c>
      <c r="B175" s="353">
        <v>0</v>
      </c>
      <c r="C175" s="353">
        <v>0</v>
      </c>
      <c r="D175" s="354"/>
    </row>
    <row r="176" spans="1:4" ht="13.5">
      <c r="A176" s="355" t="s">
        <v>1218</v>
      </c>
      <c r="B176" s="353">
        <v>0.0101</v>
      </c>
      <c r="C176" s="353">
        <v>0.0091</v>
      </c>
      <c r="D176" s="354">
        <f t="shared" si="7"/>
        <v>0.9009900990099011</v>
      </c>
    </row>
    <row r="177" spans="1:4" ht="13.5">
      <c r="A177" s="355" t="s">
        <v>1219</v>
      </c>
      <c r="B177" s="353">
        <v>0.331</v>
      </c>
      <c r="C177" s="353">
        <v>0.4585</v>
      </c>
      <c r="D177" s="354">
        <f t="shared" si="7"/>
        <v>1.3851963746223566</v>
      </c>
    </row>
    <row r="178" spans="1:4" ht="13.5">
      <c r="A178" s="355" t="s">
        <v>1194</v>
      </c>
      <c r="B178" s="353">
        <v>0.0785</v>
      </c>
      <c r="C178" s="353">
        <v>0.1292</v>
      </c>
      <c r="D178" s="354">
        <f t="shared" si="7"/>
        <v>1.645859872611465</v>
      </c>
    </row>
    <row r="179" spans="1:4" ht="13.5">
      <c r="A179" s="355" t="s">
        <v>1195</v>
      </c>
      <c r="B179" s="353">
        <v>0.0783</v>
      </c>
      <c r="C179" s="353">
        <v>0.084</v>
      </c>
      <c r="D179" s="354">
        <f t="shared" si="7"/>
        <v>1.0727969348659006</v>
      </c>
    </row>
    <row r="180" spans="1:4" ht="13.5">
      <c r="A180" s="355" t="s">
        <v>1196</v>
      </c>
      <c r="B180" s="353">
        <v>0</v>
      </c>
      <c r="C180" s="353">
        <v>0</v>
      </c>
      <c r="D180" s="354"/>
    </row>
    <row r="181" spans="1:4" ht="13.5">
      <c r="A181" s="355" t="s">
        <v>1220</v>
      </c>
      <c r="B181" s="353">
        <v>0.0018</v>
      </c>
      <c r="C181" s="353">
        <v>0.026</v>
      </c>
      <c r="D181" s="354">
        <f t="shared" si="7"/>
        <v>14.444444444444445</v>
      </c>
    </row>
    <row r="182" spans="1:4" ht="13.5">
      <c r="A182" s="355" t="s">
        <v>1204</v>
      </c>
      <c r="B182" s="353">
        <v>0</v>
      </c>
      <c r="C182" s="353">
        <v>0</v>
      </c>
      <c r="D182" s="354"/>
    </row>
    <row r="183" spans="1:4" ht="13.5">
      <c r="A183" s="355" t="s">
        <v>1221</v>
      </c>
      <c r="B183" s="353">
        <v>0.1724</v>
      </c>
      <c r="C183" s="353">
        <v>0.2193</v>
      </c>
      <c r="D183" s="354">
        <f t="shared" si="7"/>
        <v>1.2720417633410672</v>
      </c>
    </row>
    <row r="184" spans="1:4" ht="13.5">
      <c r="A184" s="355" t="s">
        <v>1222</v>
      </c>
      <c r="B184" s="353">
        <v>0.8547</v>
      </c>
      <c r="C184" s="353">
        <v>0.9699</v>
      </c>
      <c r="D184" s="354">
        <f t="shared" si="7"/>
        <v>1.1347841347841348</v>
      </c>
    </row>
    <row r="185" spans="1:4" ht="13.5">
      <c r="A185" s="355" t="s">
        <v>1194</v>
      </c>
      <c r="B185" s="353">
        <v>0.3381</v>
      </c>
      <c r="C185" s="353">
        <v>0.3566</v>
      </c>
      <c r="D185" s="354">
        <f t="shared" si="7"/>
        <v>1.0547175391895887</v>
      </c>
    </row>
    <row r="186" spans="1:4" ht="13.5">
      <c r="A186" s="355" t="s">
        <v>1195</v>
      </c>
      <c r="B186" s="353">
        <v>0.1276</v>
      </c>
      <c r="C186" s="353">
        <v>0.1735</v>
      </c>
      <c r="D186" s="354">
        <f t="shared" si="7"/>
        <v>1.359717868338558</v>
      </c>
    </row>
    <row r="187" spans="1:4" ht="13.5">
      <c r="A187" s="355" t="s">
        <v>1196</v>
      </c>
      <c r="B187" s="353">
        <v>0.0108</v>
      </c>
      <c r="C187" s="353">
        <v>0</v>
      </c>
      <c r="D187" s="354">
        <f t="shared" si="7"/>
        <v>0</v>
      </c>
    </row>
    <row r="188" spans="1:4" ht="13.5">
      <c r="A188" s="355" t="s">
        <v>1223</v>
      </c>
      <c r="B188" s="353">
        <v>0.008</v>
      </c>
      <c r="C188" s="353">
        <v>0</v>
      </c>
      <c r="D188" s="354">
        <f t="shared" si="7"/>
        <v>0</v>
      </c>
    </row>
    <row r="189" spans="1:4" ht="13.5">
      <c r="A189" s="355" t="s">
        <v>1204</v>
      </c>
      <c r="B189" s="353">
        <v>0</v>
      </c>
      <c r="C189" s="353">
        <v>0</v>
      </c>
      <c r="D189" s="354"/>
    </row>
    <row r="190" spans="1:4" ht="13.5">
      <c r="A190" s="355" t="s">
        <v>1224</v>
      </c>
      <c r="B190" s="353">
        <v>0.3702</v>
      </c>
      <c r="C190" s="353">
        <v>0.4398</v>
      </c>
      <c r="D190" s="354">
        <f t="shared" si="7"/>
        <v>1.188006482982172</v>
      </c>
    </row>
    <row r="191" spans="1:4" ht="13.5">
      <c r="A191" s="355" t="s">
        <v>1225</v>
      </c>
      <c r="B191" s="353">
        <v>0.2813</v>
      </c>
      <c r="C191" s="353">
        <v>0.369</v>
      </c>
      <c r="D191" s="354">
        <f t="shared" si="7"/>
        <v>1.3117667970138642</v>
      </c>
    </row>
    <row r="192" spans="1:4" ht="13.5">
      <c r="A192" s="355" t="s">
        <v>1194</v>
      </c>
      <c r="B192" s="353">
        <v>0.2185</v>
      </c>
      <c r="C192" s="353">
        <v>0.2408</v>
      </c>
      <c r="D192" s="354">
        <f t="shared" si="7"/>
        <v>1.1020594965675057</v>
      </c>
    </row>
    <row r="193" spans="1:4" ht="13.5">
      <c r="A193" s="355" t="s">
        <v>1195</v>
      </c>
      <c r="B193" s="353">
        <v>0.0143</v>
      </c>
      <c r="C193" s="353">
        <v>0.0237</v>
      </c>
      <c r="D193" s="354">
        <f t="shared" si="7"/>
        <v>1.6573426573426573</v>
      </c>
    </row>
    <row r="194" spans="1:4" ht="13.5">
      <c r="A194" s="355" t="s">
        <v>1196</v>
      </c>
      <c r="B194" s="353">
        <v>0</v>
      </c>
      <c r="C194" s="353">
        <v>0</v>
      </c>
      <c r="D194" s="354"/>
    </row>
    <row r="195" spans="1:4" ht="13.5">
      <c r="A195" s="355" t="s">
        <v>1226</v>
      </c>
      <c r="B195" s="353">
        <v>0.004</v>
      </c>
      <c r="C195" s="353">
        <v>0</v>
      </c>
      <c r="D195" s="354">
        <f t="shared" si="7"/>
        <v>0</v>
      </c>
    </row>
    <row r="196" spans="1:4" ht="13.5">
      <c r="A196" s="355" t="s">
        <v>1204</v>
      </c>
      <c r="B196" s="353">
        <v>0.0061</v>
      </c>
      <c r="C196" s="353">
        <v>0</v>
      </c>
      <c r="D196" s="354">
        <f t="shared" si="7"/>
        <v>0</v>
      </c>
    </row>
    <row r="197" spans="1:4" ht="13.5">
      <c r="A197" s="355" t="s">
        <v>1227</v>
      </c>
      <c r="B197" s="353">
        <v>0.0384</v>
      </c>
      <c r="C197" s="353">
        <v>0.1045</v>
      </c>
      <c r="D197" s="354">
        <f t="shared" si="7"/>
        <v>2.721354166666667</v>
      </c>
    </row>
    <row r="198" spans="1:4" ht="13.5">
      <c r="A198" s="355" t="s">
        <v>1228</v>
      </c>
      <c r="B198" s="353">
        <v>0.1594</v>
      </c>
      <c r="C198" s="353">
        <v>0.2717</v>
      </c>
      <c r="D198" s="354">
        <f aca="true" t="shared" si="8" ref="D198:D261">C198/B198</f>
        <v>1.704516938519448</v>
      </c>
    </row>
    <row r="199" spans="1:4" ht="13.5">
      <c r="A199" s="355" t="s">
        <v>1194</v>
      </c>
      <c r="B199" s="353">
        <v>0.1322</v>
      </c>
      <c r="C199" s="353">
        <v>0.1761</v>
      </c>
      <c r="D199" s="354">
        <f t="shared" si="8"/>
        <v>1.332072617246596</v>
      </c>
    </row>
    <row r="200" spans="1:4" ht="13.5">
      <c r="A200" s="355" t="s">
        <v>1195</v>
      </c>
      <c r="B200" s="353">
        <v>0</v>
      </c>
      <c r="C200" s="353">
        <v>0</v>
      </c>
      <c r="D200" s="354"/>
    </row>
    <row r="201" spans="1:4" ht="13.5">
      <c r="A201" s="355" t="s">
        <v>1196</v>
      </c>
      <c r="B201" s="353">
        <v>0</v>
      </c>
      <c r="C201" s="353">
        <v>0</v>
      </c>
      <c r="D201" s="354"/>
    </row>
    <row r="202" spans="1:4" ht="13.5">
      <c r="A202" s="355" t="s">
        <v>1204</v>
      </c>
      <c r="B202" s="353">
        <v>0.0001</v>
      </c>
      <c r="C202" s="353">
        <v>0</v>
      </c>
      <c r="D202" s="354">
        <f t="shared" si="8"/>
        <v>0</v>
      </c>
    </row>
    <row r="203" spans="1:4" ht="13.5">
      <c r="A203" s="355" t="s">
        <v>1229</v>
      </c>
      <c r="B203" s="353">
        <v>0.0271</v>
      </c>
      <c r="C203" s="353">
        <v>0.0956</v>
      </c>
      <c r="D203" s="354">
        <f t="shared" si="8"/>
        <v>3.5276752767527677</v>
      </c>
    </row>
    <row r="204" spans="1:4" ht="13.5">
      <c r="A204" s="355" t="s">
        <v>1230</v>
      </c>
      <c r="B204" s="353">
        <v>0.0846</v>
      </c>
      <c r="C204" s="353">
        <v>0.1285</v>
      </c>
      <c r="D204" s="354">
        <f t="shared" si="8"/>
        <v>1.5189125295508275</v>
      </c>
    </row>
    <row r="205" spans="1:4" ht="13.5">
      <c r="A205" s="355" t="s">
        <v>1194</v>
      </c>
      <c r="B205" s="353">
        <v>0.0218</v>
      </c>
      <c r="C205" s="353">
        <v>0.045</v>
      </c>
      <c r="D205" s="354">
        <f t="shared" si="8"/>
        <v>2.0642201834862384</v>
      </c>
    </row>
    <row r="206" spans="1:4" ht="13.5">
      <c r="A206" s="355" t="s">
        <v>1195</v>
      </c>
      <c r="B206" s="353">
        <v>0.0484</v>
      </c>
      <c r="C206" s="353">
        <v>0.0814</v>
      </c>
      <c r="D206" s="354">
        <f t="shared" si="8"/>
        <v>1.6818181818181819</v>
      </c>
    </row>
    <row r="207" spans="1:4" ht="13.5">
      <c r="A207" s="355" t="s">
        <v>1196</v>
      </c>
      <c r="B207" s="353">
        <v>0</v>
      </c>
      <c r="C207" s="353">
        <v>0</v>
      </c>
      <c r="D207" s="354"/>
    </row>
    <row r="208" spans="1:4" ht="13.5">
      <c r="A208" s="355" t="s">
        <v>1231</v>
      </c>
      <c r="B208" s="353">
        <v>0</v>
      </c>
      <c r="C208" s="353">
        <v>0.0004</v>
      </c>
      <c r="D208" s="354"/>
    </row>
    <row r="209" spans="1:4" ht="13.5">
      <c r="A209" s="355" t="s">
        <v>1232</v>
      </c>
      <c r="B209" s="353">
        <v>0.0001</v>
      </c>
      <c r="C209" s="353">
        <v>0.0009</v>
      </c>
      <c r="D209" s="354">
        <f t="shared" si="8"/>
        <v>9</v>
      </c>
    </row>
    <row r="210" spans="1:4" ht="13.5">
      <c r="A210" s="355" t="s">
        <v>1204</v>
      </c>
      <c r="B210" s="353">
        <v>0</v>
      </c>
      <c r="C210" s="353">
        <v>0</v>
      </c>
      <c r="D210" s="354"/>
    </row>
    <row r="211" spans="1:4" ht="13.5">
      <c r="A211" s="355" t="s">
        <v>1233</v>
      </c>
      <c r="B211" s="353">
        <v>0.0143</v>
      </c>
      <c r="C211" s="353">
        <v>0.0008</v>
      </c>
      <c r="D211" s="354">
        <f t="shared" si="8"/>
        <v>0.055944055944055944</v>
      </c>
    </row>
    <row r="212" spans="1:4" ht="13.5">
      <c r="A212" s="355" t="s">
        <v>1234</v>
      </c>
      <c r="B212" s="353">
        <v>0.001</v>
      </c>
      <c r="C212" s="353">
        <v>0.0108</v>
      </c>
      <c r="D212" s="354">
        <f t="shared" si="8"/>
        <v>10.8</v>
      </c>
    </row>
    <row r="213" spans="1:4" ht="13.5">
      <c r="A213" s="355" t="s">
        <v>1194</v>
      </c>
      <c r="B213" s="353">
        <v>0.0004</v>
      </c>
      <c r="C213" s="353">
        <v>0.0003</v>
      </c>
      <c r="D213" s="354">
        <f t="shared" si="8"/>
        <v>0.7499999999999999</v>
      </c>
    </row>
    <row r="214" spans="1:4" ht="13.5">
      <c r="A214" s="355" t="s">
        <v>1195</v>
      </c>
      <c r="B214" s="353">
        <v>0.0006</v>
      </c>
      <c r="C214" s="353">
        <v>0.0047</v>
      </c>
      <c r="D214" s="354">
        <f t="shared" si="8"/>
        <v>7.833333333333334</v>
      </c>
    </row>
    <row r="215" spans="1:4" ht="13.5">
      <c r="A215" s="355" t="s">
        <v>1196</v>
      </c>
      <c r="B215" s="353">
        <v>0</v>
      </c>
      <c r="C215" s="353">
        <v>0</v>
      </c>
      <c r="D215" s="354"/>
    </row>
    <row r="216" spans="1:4" ht="13.5">
      <c r="A216" s="355" t="s">
        <v>1204</v>
      </c>
      <c r="B216" s="353">
        <v>0</v>
      </c>
      <c r="C216" s="353">
        <v>0</v>
      </c>
      <c r="D216" s="354"/>
    </row>
    <row r="217" spans="1:4" ht="13.5">
      <c r="A217" s="355" t="s">
        <v>1235</v>
      </c>
      <c r="B217" s="353">
        <v>0</v>
      </c>
      <c r="C217" s="353">
        <v>0.0058</v>
      </c>
      <c r="D217" s="354"/>
    </row>
    <row r="218" spans="1:4" ht="13.5">
      <c r="A218" s="355" t="s">
        <v>1236</v>
      </c>
      <c r="B218" s="353">
        <v>0.3194</v>
      </c>
      <c r="C218" s="353">
        <v>0.4971</v>
      </c>
      <c r="D218" s="354">
        <f t="shared" si="8"/>
        <v>1.5563556668753913</v>
      </c>
    </row>
    <row r="219" spans="1:4" ht="13.5">
      <c r="A219" s="355" t="s">
        <v>1194</v>
      </c>
      <c r="B219" s="353">
        <v>0.0959</v>
      </c>
      <c r="C219" s="353">
        <v>0.1094</v>
      </c>
      <c r="D219" s="354">
        <f t="shared" si="8"/>
        <v>1.140771637122002</v>
      </c>
    </row>
    <row r="220" spans="1:4" ht="13.5">
      <c r="A220" s="355" t="s">
        <v>1195</v>
      </c>
      <c r="B220" s="353">
        <v>0.0183</v>
      </c>
      <c r="C220" s="353">
        <v>0.0062</v>
      </c>
      <c r="D220" s="354">
        <f t="shared" si="8"/>
        <v>0.33879781420765026</v>
      </c>
    </row>
    <row r="221" spans="1:4" ht="13.5">
      <c r="A221" s="355" t="s">
        <v>1196</v>
      </c>
      <c r="B221" s="353">
        <v>0.0002</v>
      </c>
      <c r="C221" s="353">
        <v>0</v>
      </c>
      <c r="D221" s="354">
        <f t="shared" si="8"/>
        <v>0</v>
      </c>
    </row>
    <row r="222" spans="1:4" ht="13.5">
      <c r="A222" s="355" t="s">
        <v>1204</v>
      </c>
      <c r="B222" s="353">
        <v>0.0283</v>
      </c>
      <c r="C222" s="353">
        <v>0.0281</v>
      </c>
      <c r="D222" s="354">
        <f t="shared" si="8"/>
        <v>0.9929328621908128</v>
      </c>
    </row>
    <row r="223" spans="1:4" ht="13.5">
      <c r="A223" s="355" t="s">
        <v>1237</v>
      </c>
      <c r="B223" s="353">
        <v>0.1767</v>
      </c>
      <c r="C223" s="353">
        <v>0.3534</v>
      </c>
      <c r="D223" s="354">
        <f t="shared" si="8"/>
        <v>2</v>
      </c>
    </row>
    <row r="224" spans="1:4" ht="13.5">
      <c r="A224" s="355" t="s">
        <v>1238</v>
      </c>
      <c r="B224" s="353">
        <v>0.0638</v>
      </c>
      <c r="C224" s="353">
        <v>0.0282</v>
      </c>
      <c r="D224" s="354">
        <f t="shared" si="8"/>
        <v>0.4420062695924765</v>
      </c>
    </row>
    <row r="225" spans="1:4" ht="13.5">
      <c r="A225" s="355" t="s">
        <v>1194</v>
      </c>
      <c r="B225" s="353">
        <v>0</v>
      </c>
      <c r="C225" s="353">
        <v>0</v>
      </c>
      <c r="D225" s="354"/>
    </row>
    <row r="226" spans="1:4" ht="13.5">
      <c r="A226" s="355" t="s">
        <v>1195</v>
      </c>
      <c r="B226" s="353">
        <v>0.0177</v>
      </c>
      <c r="C226" s="353">
        <v>0.0145</v>
      </c>
      <c r="D226" s="354">
        <f t="shared" si="8"/>
        <v>0.8192090395480226</v>
      </c>
    </row>
    <row r="227" spans="1:4" ht="13.5">
      <c r="A227" s="355" t="s">
        <v>1196</v>
      </c>
      <c r="B227" s="353">
        <v>0</v>
      </c>
      <c r="C227" s="353">
        <v>0</v>
      </c>
      <c r="D227" s="354"/>
    </row>
    <row r="228" spans="1:4" ht="13.5">
      <c r="A228" s="355" t="s">
        <v>1204</v>
      </c>
      <c r="B228" s="353">
        <v>0.0107</v>
      </c>
      <c r="C228" s="353">
        <v>0</v>
      </c>
      <c r="D228" s="354">
        <f t="shared" si="8"/>
        <v>0</v>
      </c>
    </row>
    <row r="229" spans="1:4" ht="13.5">
      <c r="A229" s="355" t="s">
        <v>1239</v>
      </c>
      <c r="B229" s="353">
        <v>0.0354</v>
      </c>
      <c r="C229" s="353">
        <v>0.0137</v>
      </c>
      <c r="D229" s="354">
        <f t="shared" si="8"/>
        <v>0.3870056497175141</v>
      </c>
    </row>
    <row r="230" spans="1:4" ht="13.5">
      <c r="A230" s="355" t="s">
        <v>1240</v>
      </c>
      <c r="B230" s="353">
        <v>1.0214</v>
      </c>
      <c r="C230" s="353">
        <v>1.538</v>
      </c>
      <c r="D230" s="354">
        <f t="shared" si="8"/>
        <v>1.5057763853534363</v>
      </c>
    </row>
    <row r="231" spans="1:4" ht="13.5">
      <c r="A231" s="355" t="s">
        <v>1194</v>
      </c>
      <c r="B231" s="353">
        <v>0.371</v>
      </c>
      <c r="C231" s="353">
        <v>0.3116</v>
      </c>
      <c r="D231" s="354">
        <f t="shared" si="8"/>
        <v>0.8398921832884096</v>
      </c>
    </row>
    <row r="232" spans="1:4" ht="13.5">
      <c r="A232" s="355" t="s">
        <v>1195</v>
      </c>
      <c r="B232" s="353">
        <v>0.0001</v>
      </c>
      <c r="C232" s="353">
        <v>0.2553</v>
      </c>
      <c r="D232" s="354">
        <f t="shared" si="8"/>
        <v>2553</v>
      </c>
    </row>
    <row r="233" spans="1:4" ht="13.5">
      <c r="A233" s="355" t="s">
        <v>1196</v>
      </c>
      <c r="B233" s="353">
        <v>0</v>
      </c>
      <c r="C233" s="353">
        <v>0</v>
      </c>
      <c r="D233" s="354"/>
    </row>
    <row r="234" spans="1:4" ht="13.5">
      <c r="A234" s="272" t="s">
        <v>1241</v>
      </c>
      <c r="B234" s="353">
        <v>0.2479</v>
      </c>
      <c r="C234" s="353">
        <v>0.1955</v>
      </c>
      <c r="D234" s="354">
        <f t="shared" si="8"/>
        <v>0.7886244453408633</v>
      </c>
    </row>
    <row r="235" spans="1:4" ht="13.5">
      <c r="A235" s="272" t="s">
        <v>1242</v>
      </c>
      <c r="B235" s="353">
        <v>0.0238</v>
      </c>
      <c r="C235" s="353">
        <v>0.0168</v>
      </c>
      <c r="D235" s="354">
        <f t="shared" si="8"/>
        <v>0.7058823529411764</v>
      </c>
    </row>
    <row r="236" spans="1:4" ht="13.5">
      <c r="A236" s="355" t="s">
        <v>1243</v>
      </c>
      <c r="B236" s="353">
        <v>0.0015</v>
      </c>
      <c r="C236" s="353">
        <v>0.0003</v>
      </c>
      <c r="D236" s="354">
        <f t="shared" si="8"/>
        <v>0.19999999999999998</v>
      </c>
    </row>
    <row r="237" spans="1:4" ht="13.5">
      <c r="A237" s="272" t="s">
        <v>1244</v>
      </c>
      <c r="B237" s="353">
        <v>0.0018</v>
      </c>
      <c r="C237" s="353">
        <v>0.0454</v>
      </c>
      <c r="D237" s="354">
        <f t="shared" si="8"/>
        <v>25.222222222222225</v>
      </c>
    </row>
    <row r="238" spans="1:4" ht="13.5">
      <c r="A238" s="355" t="s">
        <v>1245</v>
      </c>
      <c r="B238" s="353">
        <v>0.02</v>
      </c>
      <c r="C238" s="353">
        <v>0.0138</v>
      </c>
      <c r="D238" s="354">
        <f t="shared" si="8"/>
        <v>0.69</v>
      </c>
    </row>
    <row r="239" spans="1:4" ht="13.5">
      <c r="A239" s="355" t="s">
        <v>1246</v>
      </c>
      <c r="B239" s="353">
        <v>0.0059</v>
      </c>
      <c r="C239" s="353">
        <v>0.0097</v>
      </c>
      <c r="D239" s="354">
        <f t="shared" si="8"/>
        <v>1.6440677966101696</v>
      </c>
    </row>
    <row r="240" spans="1:4" ht="13.5">
      <c r="A240" s="355" t="s">
        <v>1247</v>
      </c>
      <c r="B240" s="353">
        <v>0.0038</v>
      </c>
      <c r="C240" s="353">
        <v>0.0058</v>
      </c>
      <c r="D240" s="354">
        <f t="shared" si="8"/>
        <v>1.526315789473684</v>
      </c>
    </row>
    <row r="241" spans="1:4" ht="13.5">
      <c r="A241" s="272" t="s">
        <v>1248</v>
      </c>
      <c r="B241" s="356">
        <v>0</v>
      </c>
      <c r="C241" s="353">
        <v>0</v>
      </c>
      <c r="D241" s="354"/>
    </row>
    <row r="242" spans="1:4" ht="13.5">
      <c r="A242" s="272" t="s">
        <v>1249</v>
      </c>
      <c r="B242" s="356">
        <v>0.0138</v>
      </c>
      <c r="C242" s="353">
        <v>0.0093</v>
      </c>
      <c r="D242" s="354">
        <f t="shared" si="8"/>
        <v>0.6739130434782609</v>
      </c>
    </row>
    <row r="243" spans="1:4" ht="13.5">
      <c r="A243" s="355" t="s">
        <v>1204</v>
      </c>
      <c r="B243" s="353">
        <v>0.1024</v>
      </c>
      <c r="C243" s="353">
        <v>0.1085</v>
      </c>
      <c r="D243" s="354">
        <f t="shared" si="8"/>
        <v>1.0595703125</v>
      </c>
    </row>
    <row r="244" spans="1:4" ht="13.5">
      <c r="A244" s="355" t="s">
        <v>1250</v>
      </c>
      <c r="B244" s="353">
        <v>0.2294</v>
      </c>
      <c r="C244" s="353">
        <v>0.566</v>
      </c>
      <c r="D244" s="354">
        <f t="shared" si="8"/>
        <v>2.4673060156931124</v>
      </c>
    </row>
    <row r="245" spans="1:4" ht="13.5">
      <c r="A245" s="355" t="s">
        <v>1251</v>
      </c>
      <c r="B245" s="353">
        <v>0.5087</v>
      </c>
      <c r="C245" s="353">
        <v>0.1575</v>
      </c>
      <c r="D245" s="354">
        <f t="shared" si="8"/>
        <v>0.3096127383526636</v>
      </c>
    </row>
    <row r="246" spans="1:4" ht="13.5">
      <c r="A246" s="355" t="s">
        <v>1252</v>
      </c>
      <c r="B246" s="353">
        <v>0</v>
      </c>
      <c r="C246" s="353">
        <v>0</v>
      </c>
      <c r="D246" s="354"/>
    </row>
    <row r="247" spans="1:4" ht="13.5">
      <c r="A247" s="355" t="s">
        <v>1253</v>
      </c>
      <c r="B247" s="353">
        <v>0.5087</v>
      </c>
      <c r="C247" s="353">
        <v>0.1575</v>
      </c>
      <c r="D247" s="354">
        <f t="shared" si="8"/>
        <v>0.3096127383526636</v>
      </c>
    </row>
    <row r="248" spans="1:4" ht="13.5">
      <c r="A248" s="352" t="s">
        <v>262</v>
      </c>
      <c r="B248" s="353">
        <v>0</v>
      </c>
      <c r="C248" s="353">
        <v>0</v>
      </c>
      <c r="D248" s="354"/>
    </row>
    <row r="249" spans="1:4" ht="13.5">
      <c r="A249" s="355" t="s">
        <v>1254</v>
      </c>
      <c r="B249" s="353">
        <v>0</v>
      </c>
      <c r="C249" s="353">
        <v>0</v>
      </c>
      <c r="D249" s="354"/>
    </row>
    <row r="250" spans="1:4" ht="13.5">
      <c r="A250" s="355" t="s">
        <v>1194</v>
      </c>
      <c r="B250" s="353">
        <v>0</v>
      </c>
      <c r="C250" s="353">
        <v>0</v>
      </c>
      <c r="D250" s="354"/>
    </row>
    <row r="251" spans="1:4" ht="13.5">
      <c r="A251" s="355" t="s">
        <v>1195</v>
      </c>
      <c r="B251" s="353">
        <v>0</v>
      </c>
      <c r="C251" s="353">
        <v>0</v>
      </c>
      <c r="D251" s="354"/>
    </row>
    <row r="252" spans="1:4" ht="13.5">
      <c r="A252" s="355" t="s">
        <v>1196</v>
      </c>
      <c r="B252" s="353">
        <v>0</v>
      </c>
      <c r="C252" s="353">
        <v>0</v>
      </c>
      <c r="D252" s="354"/>
    </row>
    <row r="253" spans="1:4" ht="13.5">
      <c r="A253" s="355" t="s">
        <v>1223</v>
      </c>
      <c r="B253" s="353">
        <v>0</v>
      </c>
      <c r="C253" s="353">
        <v>0</v>
      </c>
      <c r="D253" s="354"/>
    </row>
    <row r="254" spans="1:4" ht="13.5">
      <c r="A254" s="355" t="s">
        <v>1204</v>
      </c>
      <c r="B254" s="353">
        <v>0</v>
      </c>
      <c r="C254" s="353">
        <v>0</v>
      </c>
      <c r="D254" s="354"/>
    </row>
    <row r="255" spans="1:4" ht="13.5">
      <c r="A255" s="355" t="s">
        <v>1255</v>
      </c>
      <c r="B255" s="353">
        <v>0</v>
      </c>
      <c r="C255" s="353">
        <v>0</v>
      </c>
      <c r="D255" s="354"/>
    </row>
    <row r="256" spans="1:4" ht="13.5">
      <c r="A256" s="355" t="s">
        <v>1256</v>
      </c>
      <c r="B256" s="353">
        <v>0</v>
      </c>
      <c r="C256" s="353">
        <v>0</v>
      </c>
      <c r="D256" s="354"/>
    </row>
    <row r="257" spans="1:4" ht="13.5">
      <c r="A257" s="355" t="s">
        <v>1257</v>
      </c>
      <c r="B257" s="353">
        <v>0</v>
      </c>
      <c r="C257" s="353">
        <v>0</v>
      </c>
      <c r="D257" s="354"/>
    </row>
    <row r="258" spans="1:4" ht="13.5">
      <c r="A258" s="355" t="s">
        <v>1258</v>
      </c>
      <c r="B258" s="353">
        <v>0</v>
      </c>
      <c r="C258" s="353">
        <v>0</v>
      </c>
      <c r="D258" s="354"/>
    </row>
    <row r="259" spans="1:4" ht="13.5">
      <c r="A259" s="355" t="s">
        <v>1259</v>
      </c>
      <c r="B259" s="353">
        <v>0</v>
      </c>
      <c r="C259" s="353">
        <v>0</v>
      </c>
      <c r="D259" s="354"/>
    </row>
    <row r="260" spans="1:4" ht="13.5">
      <c r="A260" s="355" t="s">
        <v>1260</v>
      </c>
      <c r="B260" s="353">
        <v>0</v>
      </c>
      <c r="C260" s="353">
        <v>0</v>
      </c>
      <c r="D260" s="354"/>
    </row>
    <row r="261" spans="1:4" ht="13.5">
      <c r="A261" s="355" t="s">
        <v>1261</v>
      </c>
      <c r="B261" s="353">
        <v>0</v>
      </c>
      <c r="C261" s="353">
        <v>0</v>
      </c>
      <c r="D261" s="354"/>
    </row>
    <row r="262" spans="1:4" ht="13.5">
      <c r="A262" s="355" t="s">
        <v>1262</v>
      </c>
      <c r="B262" s="353">
        <v>0</v>
      </c>
      <c r="C262" s="353">
        <v>0</v>
      </c>
      <c r="D262" s="354"/>
    </row>
    <row r="263" spans="1:4" ht="13.5">
      <c r="A263" s="355" t="s">
        <v>1263</v>
      </c>
      <c r="B263" s="353">
        <v>0</v>
      </c>
      <c r="C263" s="353">
        <v>0</v>
      </c>
      <c r="D263" s="354"/>
    </row>
    <row r="264" spans="1:4" ht="13.5">
      <c r="A264" s="355" t="s">
        <v>1264</v>
      </c>
      <c r="B264" s="353">
        <v>0</v>
      </c>
      <c r="C264" s="353">
        <v>0</v>
      </c>
      <c r="D264" s="354"/>
    </row>
    <row r="265" spans="1:4" ht="13.5">
      <c r="A265" s="355" t="s">
        <v>1265</v>
      </c>
      <c r="B265" s="353">
        <v>0</v>
      </c>
      <c r="C265" s="353">
        <v>0</v>
      </c>
      <c r="D265" s="354"/>
    </row>
    <row r="266" spans="1:4" ht="13.5">
      <c r="A266" s="355" t="s">
        <v>1266</v>
      </c>
      <c r="B266" s="353">
        <v>0</v>
      </c>
      <c r="C266" s="353">
        <v>0</v>
      </c>
      <c r="D266" s="354"/>
    </row>
    <row r="267" spans="1:4" ht="13.5">
      <c r="A267" s="355" t="s">
        <v>1267</v>
      </c>
      <c r="B267" s="353">
        <v>0</v>
      </c>
      <c r="C267" s="353">
        <v>0</v>
      </c>
      <c r="D267" s="354"/>
    </row>
    <row r="268" spans="1:4" ht="13.5">
      <c r="A268" s="355" t="s">
        <v>1268</v>
      </c>
      <c r="B268" s="353">
        <v>0</v>
      </c>
      <c r="C268" s="353">
        <v>0</v>
      </c>
      <c r="D268" s="354"/>
    </row>
    <row r="269" spans="1:4" ht="13.5">
      <c r="A269" s="355" t="s">
        <v>1269</v>
      </c>
      <c r="B269" s="353">
        <v>0</v>
      </c>
      <c r="C269" s="353">
        <v>0</v>
      </c>
      <c r="D269" s="354"/>
    </row>
    <row r="270" spans="1:4" ht="13.5">
      <c r="A270" s="355" t="s">
        <v>1270</v>
      </c>
      <c r="B270" s="353">
        <v>0</v>
      </c>
      <c r="C270" s="353">
        <v>0</v>
      </c>
      <c r="D270" s="354"/>
    </row>
    <row r="271" spans="1:4" ht="13.5">
      <c r="A271" s="355" t="s">
        <v>1271</v>
      </c>
      <c r="B271" s="353">
        <v>0</v>
      </c>
      <c r="C271" s="353">
        <v>0</v>
      </c>
      <c r="D271" s="354"/>
    </row>
    <row r="272" spans="1:4" ht="13.5">
      <c r="A272" s="355" t="s">
        <v>1272</v>
      </c>
      <c r="B272" s="353">
        <v>0</v>
      </c>
      <c r="C272" s="353">
        <v>0</v>
      </c>
      <c r="D272" s="354"/>
    </row>
    <row r="273" spans="1:4" ht="13.5">
      <c r="A273" s="355" t="s">
        <v>1273</v>
      </c>
      <c r="B273" s="353">
        <v>0</v>
      </c>
      <c r="C273" s="353">
        <v>0</v>
      </c>
      <c r="D273" s="354"/>
    </row>
    <row r="274" spans="1:4" ht="13.5">
      <c r="A274" s="355" t="s">
        <v>1274</v>
      </c>
      <c r="B274" s="353">
        <v>0</v>
      </c>
      <c r="C274" s="353">
        <v>0</v>
      </c>
      <c r="D274" s="354"/>
    </row>
    <row r="275" spans="1:4" ht="13.5">
      <c r="A275" s="355" t="s">
        <v>1275</v>
      </c>
      <c r="B275" s="353">
        <v>0</v>
      </c>
      <c r="C275" s="353">
        <v>0</v>
      </c>
      <c r="D275" s="354"/>
    </row>
    <row r="276" spans="1:4" ht="13.5">
      <c r="A276" s="355" t="s">
        <v>1276</v>
      </c>
      <c r="B276" s="353">
        <v>0</v>
      </c>
      <c r="C276" s="353">
        <v>0</v>
      </c>
      <c r="D276" s="354"/>
    </row>
    <row r="277" spans="1:4" ht="13.5">
      <c r="A277" s="355" t="s">
        <v>1277</v>
      </c>
      <c r="B277" s="353">
        <v>0</v>
      </c>
      <c r="C277" s="353">
        <v>0</v>
      </c>
      <c r="D277" s="354"/>
    </row>
    <row r="278" spans="1:4" ht="13.5">
      <c r="A278" s="355" t="s">
        <v>1278</v>
      </c>
      <c r="B278" s="353">
        <v>0</v>
      </c>
      <c r="C278" s="353">
        <v>0</v>
      </c>
      <c r="D278" s="354"/>
    </row>
    <row r="279" spans="1:4" ht="13.5">
      <c r="A279" s="355" t="s">
        <v>1279</v>
      </c>
      <c r="B279" s="353">
        <v>0</v>
      </c>
      <c r="C279" s="353">
        <v>0</v>
      </c>
      <c r="D279" s="354"/>
    </row>
    <row r="280" spans="1:4" ht="13.5">
      <c r="A280" s="355" t="s">
        <v>1194</v>
      </c>
      <c r="B280" s="353">
        <v>0</v>
      </c>
      <c r="C280" s="353">
        <v>0</v>
      </c>
      <c r="D280" s="354"/>
    </row>
    <row r="281" spans="1:4" ht="13.5">
      <c r="A281" s="355" t="s">
        <v>1195</v>
      </c>
      <c r="B281" s="353">
        <v>0</v>
      </c>
      <c r="C281" s="353">
        <v>0</v>
      </c>
      <c r="D281" s="354"/>
    </row>
    <row r="282" spans="1:4" ht="13.5">
      <c r="A282" s="355" t="s">
        <v>1196</v>
      </c>
      <c r="B282" s="353">
        <v>0</v>
      </c>
      <c r="C282" s="353">
        <v>0</v>
      </c>
      <c r="D282" s="354"/>
    </row>
    <row r="283" spans="1:4" ht="13.5">
      <c r="A283" s="355" t="s">
        <v>1204</v>
      </c>
      <c r="B283" s="353">
        <v>0</v>
      </c>
      <c r="C283" s="353">
        <v>0</v>
      </c>
      <c r="D283" s="354"/>
    </row>
    <row r="284" spans="1:4" ht="13.5">
      <c r="A284" s="355" t="s">
        <v>1280</v>
      </c>
      <c r="B284" s="353">
        <v>0</v>
      </c>
      <c r="C284" s="353">
        <v>0</v>
      </c>
      <c r="D284" s="354"/>
    </row>
    <row r="285" spans="1:4" ht="13.5">
      <c r="A285" s="355" t="s">
        <v>1281</v>
      </c>
      <c r="B285" s="353">
        <v>0</v>
      </c>
      <c r="C285" s="353">
        <v>0</v>
      </c>
      <c r="D285" s="354"/>
    </row>
    <row r="286" spans="1:4" ht="13.5">
      <c r="A286" s="355" t="s">
        <v>1282</v>
      </c>
      <c r="B286" s="353">
        <v>0</v>
      </c>
      <c r="C286" s="353">
        <v>0</v>
      </c>
      <c r="D286" s="354"/>
    </row>
    <row r="287" spans="1:4" ht="13.5">
      <c r="A287" s="352" t="s">
        <v>292</v>
      </c>
      <c r="B287" s="353">
        <v>0.1209</v>
      </c>
      <c r="C287" s="353">
        <v>0.132</v>
      </c>
      <c r="D287" s="354">
        <f>C287/B287</f>
        <v>1.0918114143920596</v>
      </c>
    </row>
    <row r="288" spans="1:4" ht="13.5">
      <c r="A288" s="355" t="s">
        <v>1283</v>
      </c>
      <c r="B288" s="353">
        <v>0</v>
      </c>
      <c r="C288" s="353">
        <v>0</v>
      </c>
      <c r="D288" s="354"/>
    </row>
    <row r="289" spans="1:4" ht="13.5">
      <c r="A289" s="355" t="s">
        <v>1284</v>
      </c>
      <c r="B289" s="353">
        <v>0</v>
      </c>
      <c r="C289" s="353">
        <v>0</v>
      </c>
      <c r="D289" s="354"/>
    </row>
    <row r="290" spans="1:4" ht="13.5">
      <c r="A290" s="355" t="s">
        <v>1285</v>
      </c>
      <c r="B290" s="353">
        <v>0</v>
      </c>
      <c r="C290" s="353">
        <v>0</v>
      </c>
      <c r="D290" s="354"/>
    </row>
    <row r="291" spans="1:4" ht="13.5">
      <c r="A291" s="355" t="s">
        <v>1286</v>
      </c>
      <c r="B291" s="353">
        <v>0</v>
      </c>
      <c r="C291" s="353">
        <v>0</v>
      </c>
      <c r="D291" s="354"/>
    </row>
    <row r="292" spans="1:4" ht="13.5">
      <c r="A292" s="355" t="s">
        <v>1287</v>
      </c>
      <c r="B292" s="353">
        <v>0</v>
      </c>
      <c r="C292" s="353">
        <v>0</v>
      </c>
      <c r="D292" s="354"/>
    </row>
    <row r="293" spans="1:4" ht="13.5">
      <c r="A293" s="355" t="s">
        <v>1288</v>
      </c>
      <c r="B293" s="353">
        <v>0</v>
      </c>
      <c r="C293" s="353">
        <v>0</v>
      </c>
      <c r="D293" s="354"/>
    </row>
    <row r="294" spans="1:4" ht="13.5">
      <c r="A294" s="355" t="s">
        <v>1289</v>
      </c>
      <c r="B294" s="353">
        <v>0.1209</v>
      </c>
      <c r="C294" s="353">
        <v>0.1203</v>
      </c>
      <c r="D294" s="354">
        <f aca="true" t="shared" si="9" ref="D294:D297">C294/B294</f>
        <v>0.9950372208436725</v>
      </c>
    </row>
    <row r="295" spans="1:4" ht="13.5">
      <c r="A295" s="355" t="s">
        <v>1290</v>
      </c>
      <c r="B295" s="353">
        <v>0.0024</v>
      </c>
      <c r="C295" s="353">
        <v>0.0082</v>
      </c>
      <c r="D295" s="354">
        <f t="shared" si="9"/>
        <v>3.4166666666666674</v>
      </c>
    </row>
    <row r="296" spans="1:4" ht="13.5">
      <c r="A296" s="355" t="s">
        <v>1291</v>
      </c>
      <c r="B296" s="353">
        <v>0</v>
      </c>
      <c r="C296" s="353">
        <v>0</v>
      </c>
      <c r="D296" s="354"/>
    </row>
    <row r="297" spans="1:4" ht="13.5">
      <c r="A297" s="355" t="s">
        <v>1292</v>
      </c>
      <c r="B297" s="353">
        <v>0.0735</v>
      </c>
      <c r="C297" s="353">
        <v>0.0671</v>
      </c>
      <c r="D297" s="354">
        <f t="shared" si="9"/>
        <v>0.9129251700680273</v>
      </c>
    </row>
    <row r="298" spans="1:4" ht="13.5">
      <c r="A298" s="355" t="s">
        <v>1293</v>
      </c>
      <c r="B298" s="353">
        <v>0</v>
      </c>
      <c r="C298" s="353">
        <v>0.02</v>
      </c>
      <c r="D298" s="354"/>
    </row>
    <row r="299" spans="1:4" ht="13.5">
      <c r="A299" s="355" t="s">
        <v>1294</v>
      </c>
      <c r="B299" s="353">
        <v>0</v>
      </c>
      <c r="C299" s="353">
        <v>0</v>
      </c>
      <c r="D299" s="354"/>
    </row>
    <row r="300" spans="1:4" ht="13.5">
      <c r="A300" s="355" t="s">
        <v>1295</v>
      </c>
      <c r="B300" s="353">
        <v>0</v>
      </c>
      <c r="C300" s="353">
        <v>0.02</v>
      </c>
      <c r="D300" s="354"/>
    </row>
    <row r="301" spans="1:4" ht="13.5">
      <c r="A301" s="355" t="s">
        <v>1296</v>
      </c>
      <c r="B301" s="353">
        <v>0.045</v>
      </c>
      <c r="C301" s="353">
        <v>0.005</v>
      </c>
      <c r="D301" s="354">
        <f>C301/B301</f>
        <v>0.11111111111111112</v>
      </c>
    </row>
    <row r="302" spans="1:4" ht="13.5">
      <c r="A302" s="355" t="s">
        <v>1297</v>
      </c>
      <c r="B302" s="353">
        <v>0</v>
      </c>
      <c r="C302" s="353">
        <v>0</v>
      </c>
      <c r="D302" s="354"/>
    </row>
    <row r="303" spans="1:4" ht="13.5">
      <c r="A303" s="355" t="s">
        <v>1298</v>
      </c>
      <c r="B303" s="353">
        <v>0</v>
      </c>
      <c r="C303" s="353">
        <v>0</v>
      </c>
      <c r="D303" s="354"/>
    </row>
    <row r="304" spans="1:4" ht="13.5">
      <c r="A304" s="355" t="s">
        <v>1299</v>
      </c>
      <c r="B304" s="353">
        <v>0</v>
      </c>
      <c r="C304" s="353">
        <v>0.0117</v>
      </c>
      <c r="D304" s="354"/>
    </row>
    <row r="305" spans="1:4" ht="13.5">
      <c r="A305" s="355" t="s">
        <v>1300</v>
      </c>
      <c r="B305" s="353">
        <v>0</v>
      </c>
      <c r="C305" s="353">
        <v>0.0117</v>
      </c>
      <c r="D305" s="354"/>
    </row>
    <row r="306" spans="1:4" ht="13.5">
      <c r="A306" s="352" t="s">
        <v>311</v>
      </c>
      <c r="B306" s="353">
        <v>10.0963</v>
      </c>
      <c r="C306" s="353">
        <v>7.7087</v>
      </c>
      <c r="D306" s="354">
        <f aca="true" t="shared" si="10" ref="D306:D312">C306/B306</f>
        <v>0.7635173281301072</v>
      </c>
    </row>
    <row r="307" spans="1:4" ht="13.5">
      <c r="A307" s="355" t="s">
        <v>1301</v>
      </c>
      <c r="B307" s="353">
        <v>0.3616</v>
      </c>
      <c r="C307" s="353">
        <v>0.0633</v>
      </c>
      <c r="D307" s="354">
        <f t="shared" si="10"/>
        <v>0.17505530973451328</v>
      </c>
    </row>
    <row r="308" spans="1:4" ht="13.5">
      <c r="A308" s="355" t="s">
        <v>1302</v>
      </c>
      <c r="B308" s="353">
        <v>0.3266</v>
      </c>
      <c r="C308" s="353">
        <v>0.0633</v>
      </c>
      <c r="D308" s="354">
        <f t="shared" si="10"/>
        <v>0.1938150642988365</v>
      </c>
    </row>
    <row r="309" spans="1:4" ht="13.5">
      <c r="A309" s="355" t="s">
        <v>1303</v>
      </c>
      <c r="B309" s="353">
        <v>0.035</v>
      </c>
      <c r="C309" s="353">
        <v>0</v>
      </c>
      <c r="D309" s="354">
        <f t="shared" si="10"/>
        <v>0</v>
      </c>
    </row>
    <row r="310" spans="1:4" ht="13.5">
      <c r="A310" s="355" t="s">
        <v>1304</v>
      </c>
      <c r="B310" s="353">
        <v>6.3077</v>
      </c>
      <c r="C310" s="353">
        <v>5.0832</v>
      </c>
      <c r="D310" s="354">
        <f t="shared" si="10"/>
        <v>0.8058721879607464</v>
      </c>
    </row>
    <row r="311" spans="1:4" ht="13.5">
      <c r="A311" s="355" t="s">
        <v>1194</v>
      </c>
      <c r="B311" s="353">
        <v>1.9847</v>
      </c>
      <c r="C311" s="353">
        <v>2.4211</v>
      </c>
      <c r="D311" s="354">
        <f t="shared" si="10"/>
        <v>1.2198820980500833</v>
      </c>
    </row>
    <row r="312" spans="1:4" ht="13.5">
      <c r="A312" s="355" t="s">
        <v>1195</v>
      </c>
      <c r="B312" s="353">
        <v>0.5292</v>
      </c>
      <c r="C312" s="353">
        <v>0.9575</v>
      </c>
      <c r="D312" s="354">
        <f t="shared" si="10"/>
        <v>1.809334845049131</v>
      </c>
    </row>
    <row r="313" spans="1:4" ht="13.5">
      <c r="A313" s="355" t="s">
        <v>1196</v>
      </c>
      <c r="B313" s="353">
        <v>0</v>
      </c>
      <c r="C313" s="353">
        <v>0</v>
      </c>
      <c r="D313" s="354"/>
    </row>
    <row r="314" spans="1:4" ht="13.5">
      <c r="A314" s="355" t="s">
        <v>1243</v>
      </c>
      <c r="B314" s="353">
        <v>0.7352</v>
      </c>
      <c r="C314" s="353">
        <v>0.1066</v>
      </c>
      <c r="D314" s="354">
        <f aca="true" t="shared" si="11" ref="D314:D319">C314/B314</f>
        <v>0.14499455930359087</v>
      </c>
    </row>
    <row r="315" spans="1:4" ht="13.5">
      <c r="A315" s="355" t="s">
        <v>1305</v>
      </c>
      <c r="B315" s="353">
        <v>0.7652</v>
      </c>
      <c r="C315" s="353">
        <v>0.5459</v>
      </c>
      <c r="D315" s="354">
        <f t="shared" si="11"/>
        <v>0.7134082592786201</v>
      </c>
    </row>
    <row r="316" spans="1:4" ht="13.5">
      <c r="A316" s="355" t="s">
        <v>1306</v>
      </c>
      <c r="B316" s="353">
        <v>0.011</v>
      </c>
      <c r="C316" s="353">
        <v>0.0238</v>
      </c>
      <c r="D316" s="354">
        <f t="shared" si="11"/>
        <v>2.163636363636364</v>
      </c>
    </row>
    <row r="317" spans="1:4" ht="13.5">
      <c r="A317" s="355" t="s">
        <v>1204</v>
      </c>
      <c r="B317" s="353">
        <v>0.2203</v>
      </c>
      <c r="C317" s="353">
        <v>0.109</v>
      </c>
      <c r="D317" s="354">
        <f t="shared" si="11"/>
        <v>0.49477984566500227</v>
      </c>
    </row>
    <row r="318" spans="1:4" ht="13.5">
      <c r="A318" s="355" t="s">
        <v>1307</v>
      </c>
      <c r="B318" s="353">
        <v>2.0621</v>
      </c>
      <c r="C318" s="353">
        <v>0.9193</v>
      </c>
      <c r="D318" s="354">
        <f t="shared" si="11"/>
        <v>0.44580767179089276</v>
      </c>
    </row>
    <row r="319" spans="1:4" ht="13.5">
      <c r="A319" s="355" t="s">
        <v>1308</v>
      </c>
      <c r="B319" s="353">
        <v>0.02</v>
      </c>
      <c r="C319" s="353">
        <v>0.024</v>
      </c>
      <c r="D319" s="354">
        <f t="shared" si="11"/>
        <v>1.2</v>
      </c>
    </row>
    <row r="320" spans="1:4" ht="13.5">
      <c r="A320" s="355" t="s">
        <v>1194</v>
      </c>
      <c r="B320" s="353">
        <v>0</v>
      </c>
      <c r="C320" s="353">
        <v>0</v>
      </c>
      <c r="D320" s="354"/>
    </row>
    <row r="321" spans="1:4" ht="13.5">
      <c r="A321" s="355" t="s">
        <v>1195</v>
      </c>
      <c r="B321" s="353">
        <v>0</v>
      </c>
      <c r="C321" s="353">
        <v>0.004</v>
      </c>
      <c r="D321" s="354"/>
    </row>
    <row r="322" spans="1:4" ht="13.5">
      <c r="A322" s="355" t="s">
        <v>1196</v>
      </c>
      <c r="B322" s="353">
        <v>0</v>
      </c>
      <c r="C322" s="353">
        <v>0</v>
      </c>
      <c r="D322" s="354"/>
    </row>
    <row r="323" spans="1:4" ht="13.5">
      <c r="A323" s="355" t="s">
        <v>1309</v>
      </c>
      <c r="B323" s="353">
        <v>0</v>
      </c>
      <c r="C323" s="353">
        <v>0</v>
      </c>
      <c r="D323" s="354"/>
    </row>
    <row r="324" spans="1:4" ht="13.5">
      <c r="A324" s="355" t="s">
        <v>1204</v>
      </c>
      <c r="B324" s="353">
        <v>0</v>
      </c>
      <c r="C324" s="353">
        <v>0</v>
      </c>
      <c r="D324" s="354"/>
    </row>
    <row r="325" spans="1:4" ht="13.5">
      <c r="A325" s="355" t="s">
        <v>1310</v>
      </c>
      <c r="B325" s="353">
        <v>0.02</v>
      </c>
      <c r="C325" s="353">
        <v>0.02</v>
      </c>
      <c r="D325" s="354">
        <f>C325/B325</f>
        <v>1</v>
      </c>
    </row>
    <row r="326" spans="1:4" ht="13.5">
      <c r="A326" s="355" t="s">
        <v>1311</v>
      </c>
      <c r="B326" s="353">
        <v>0.3034</v>
      </c>
      <c r="C326" s="353">
        <v>0.1406</v>
      </c>
      <c r="D326" s="354">
        <f aca="true" t="shared" si="12" ref="D326:D389">C326/B326</f>
        <v>0.4634146341463415</v>
      </c>
    </row>
    <row r="327" spans="1:4" ht="13.5">
      <c r="A327" s="355" t="s">
        <v>1194</v>
      </c>
      <c r="B327" s="353">
        <v>0.0603</v>
      </c>
      <c r="C327" s="353">
        <v>0.0543</v>
      </c>
      <c r="D327" s="354">
        <f t="shared" si="12"/>
        <v>0.900497512437811</v>
      </c>
    </row>
    <row r="328" spans="1:4" ht="13.5">
      <c r="A328" s="355" t="s">
        <v>1195</v>
      </c>
      <c r="B328" s="353">
        <v>0.019</v>
      </c>
      <c r="C328" s="353">
        <v>0.0456</v>
      </c>
      <c r="D328" s="354">
        <f t="shared" si="12"/>
        <v>2.4000000000000004</v>
      </c>
    </row>
    <row r="329" spans="1:4" ht="13.5">
      <c r="A329" s="355" t="s">
        <v>1196</v>
      </c>
      <c r="B329" s="353">
        <v>0</v>
      </c>
      <c r="C329" s="353">
        <v>0</v>
      </c>
      <c r="D329" s="354"/>
    </row>
    <row r="330" spans="1:4" ht="13.5">
      <c r="A330" s="355" t="s">
        <v>1312</v>
      </c>
      <c r="B330" s="353">
        <v>0.0429</v>
      </c>
      <c r="C330" s="353">
        <v>0</v>
      </c>
      <c r="D330" s="354">
        <f t="shared" si="12"/>
        <v>0</v>
      </c>
    </row>
    <row r="331" spans="1:4" ht="13.5">
      <c r="A331" s="355" t="s">
        <v>1313</v>
      </c>
      <c r="B331" s="353">
        <v>0</v>
      </c>
      <c r="C331" s="353">
        <v>0.0143</v>
      </c>
      <c r="D331" s="354"/>
    </row>
    <row r="332" spans="1:4" ht="13.5">
      <c r="A332" s="355" t="s">
        <v>1204</v>
      </c>
      <c r="B332" s="353">
        <v>0</v>
      </c>
      <c r="C332" s="353">
        <v>0</v>
      </c>
      <c r="D332" s="354"/>
    </row>
    <row r="333" spans="1:4" ht="13.5">
      <c r="A333" s="355" t="s">
        <v>1314</v>
      </c>
      <c r="B333" s="353">
        <v>0.1812</v>
      </c>
      <c r="C333" s="353">
        <v>0.0264</v>
      </c>
      <c r="D333" s="354">
        <f t="shared" si="12"/>
        <v>0.1456953642384106</v>
      </c>
    </row>
    <row r="334" spans="1:4" ht="13.5">
      <c r="A334" s="355" t="s">
        <v>1315</v>
      </c>
      <c r="B334" s="353">
        <v>0.0828</v>
      </c>
      <c r="C334" s="353">
        <v>0.1309</v>
      </c>
      <c r="D334" s="354">
        <f t="shared" si="12"/>
        <v>1.5809178743961352</v>
      </c>
    </row>
    <row r="335" spans="1:4" ht="13.5">
      <c r="A335" s="355" t="s">
        <v>1194</v>
      </c>
      <c r="B335" s="353">
        <v>0</v>
      </c>
      <c r="C335" s="353">
        <v>0.0443</v>
      </c>
      <c r="D335" s="354"/>
    </row>
    <row r="336" spans="1:4" ht="13.5">
      <c r="A336" s="355" t="s">
        <v>1195</v>
      </c>
      <c r="B336" s="353">
        <v>0.0114</v>
      </c>
      <c r="C336" s="353">
        <v>0.059</v>
      </c>
      <c r="D336" s="354">
        <f t="shared" si="12"/>
        <v>5.175438596491228</v>
      </c>
    </row>
    <row r="337" spans="1:4" ht="13.5">
      <c r="A337" s="355" t="s">
        <v>1196</v>
      </c>
      <c r="B337" s="353">
        <v>0</v>
      </c>
      <c r="C337" s="353">
        <v>0</v>
      </c>
      <c r="D337" s="354"/>
    </row>
    <row r="338" spans="1:4" ht="13.5">
      <c r="A338" s="355" t="s">
        <v>1316</v>
      </c>
      <c r="B338" s="353">
        <v>0</v>
      </c>
      <c r="C338" s="353">
        <v>0.016</v>
      </c>
      <c r="D338" s="354"/>
    </row>
    <row r="339" spans="1:4" ht="13.5">
      <c r="A339" s="355" t="s">
        <v>1317</v>
      </c>
      <c r="B339" s="353">
        <v>0</v>
      </c>
      <c r="C339" s="353">
        <v>0</v>
      </c>
      <c r="D339" s="354"/>
    </row>
    <row r="340" spans="1:4" ht="13.5">
      <c r="A340" s="355" t="s">
        <v>1318</v>
      </c>
      <c r="B340" s="353">
        <v>0</v>
      </c>
      <c r="C340" s="353">
        <v>0</v>
      </c>
      <c r="D340" s="354"/>
    </row>
    <row r="341" spans="1:4" ht="13.5">
      <c r="A341" s="355" t="s">
        <v>1204</v>
      </c>
      <c r="B341" s="353">
        <v>0</v>
      </c>
      <c r="C341" s="353">
        <v>0</v>
      </c>
      <c r="D341" s="354"/>
    </row>
    <row r="342" spans="1:4" ht="13.5">
      <c r="A342" s="355" t="s">
        <v>1319</v>
      </c>
      <c r="B342" s="353">
        <v>0.0714</v>
      </c>
      <c r="C342" s="353">
        <v>0.0116</v>
      </c>
      <c r="D342" s="354">
        <f t="shared" si="12"/>
        <v>0.16246498599439774</v>
      </c>
    </row>
    <row r="343" spans="1:4" ht="13.5">
      <c r="A343" s="355" t="s">
        <v>1320</v>
      </c>
      <c r="B343" s="353">
        <v>0.2942</v>
      </c>
      <c r="C343" s="353">
        <v>0.3657</v>
      </c>
      <c r="D343" s="354">
        <f t="shared" si="12"/>
        <v>1.243031951053705</v>
      </c>
    </row>
    <row r="344" spans="1:4" ht="13.5">
      <c r="A344" s="355" t="s">
        <v>1194</v>
      </c>
      <c r="B344" s="353">
        <v>0.1229</v>
      </c>
      <c r="C344" s="353">
        <v>0.1401</v>
      </c>
      <c r="D344" s="354">
        <f t="shared" si="12"/>
        <v>1.1399511798209927</v>
      </c>
    </row>
    <row r="345" spans="1:4" ht="13.5">
      <c r="A345" s="355" t="s">
        <v>1195</v>
      </c>
      <c r="B345" s="353">
        <v>0.0266</v>
      </c>
      <c r="C345" s="353">
        <v>0.0577</v>
      </c>
      <c r="D345" s="354">
        <f t="shared" si="12"/>
        <v>2.1691729323308273</v>
      </c>
    </row>
    <row r="346" spans="1:4" ht="13.5">
      <c r="A346" s="355" t="s">
        <v>1196</v>
      </c>
      <c r="B346" s="353">
        <v>0</v>
      </c>
      <c r="C346" s="353">
        <v>0</v>
      </c>
      <c r="D346" s="354"/>
    </row>
    <row r="347" spans="1:4" ht="13.5">
      <c r="A347" s="355" t="s">
        <v>1321</v>
      </c>
      <c r="B347" s="353">
        <v>0</v>
      </c>
      <c r="C347" s="353">
        <v>0</v>
      </c>
      <c r="D347" s="354"/>
    </row>
    <row r="348" spans="1:4" ht="13.5">
      <c r="A348" s="355" t="s">
        <v>1322</v>
      </c>
      <c r="B348" s="353">
        <v>0.0285</v>
      </c>
      <c r="C348" s="353">
        <v>0.0283</v>
      </c>
      <c r="D348" s="354">
        <f t="shared" si="12"/>
        <v>0.9929824561403507</v>
      </c>
    </row>
    <row r="349" spans="1:4" ht="13.5">
      <c r="A349" s="355" t="s">
        <v>1323</v>
      </c>
      <c r="B349" s="353">
        <v>0.0012</v>
      </c>
      <c r="C349" s="353">
        <v>0</v>
      </c>
      <c r="D349" s="354">
        <f t="shared" si="12"/>
        <v>0</v>
      </c>
    </row>
    <row r="350" spans="1:4" ht="13.5">
      <c r="A350" s="355" t="s">
        <v>1324</v>
      </c>
      <c r="B350" s="353">
        <v>0</v>
      </c>
      <c r="C350" s="353">
        <v>0.0032</v>
      </c>
      <c r="D350" s="354"/>
    </row>
    <row r="351" spans="1:4" ht="13.5">
      <c r="A351" s="355" t="s">
        <v>1325</v>
      </c>
      <c r="B351" s="353">
        <v>0.0009</v>
      </c>
      <c r="C351" s="353">
        <v>0.0012</v>
      </c>
      <c r="D351" s="354">
        <f t="shared" si="12"/>
        <v>1.3333333333333333</v>
      </c>
    </row>
    <row r="352" spans="1:4" ht="13.5">
      <c r="A352" s="355" t="s">
        <v>1326</v>
      </c>
      <c r="B352" s="353">
        <v>0.0017</v>
      </c>
      <c r="C352" s="353">
        <v>0</v>
      </c>
      <c r="D352" s="354">
        <f t="shared" si="12"/>
        <v>0</v>
      </c>
    </row>
    <row r="353" spans="1:4" ht="13.5">
      <c r="A353" s="355" t="s">
        <v>1327</v>
      </c>
      <c r="B353" s="353">
        <v>0</v>
      </c>
      <c r="C353" s="353">
        <v>0</v>
      </c>
      <c r="D353" s="354"/>
    </row>
    <row r="354" spans="1:4" ht="13.5">
      <c r="A354" s="355" t="s">
        <v>1328</v>
      </c>
      <c r="B354" s="353">
        <v>0</v>
      </c>
      <c r="C354" s="353">
        <v>0</v>
      </c>
      <c r="D354" s="354"/>
    </row>
    <row r="355" spans="1:4" ht="13.5">
      <c r="A355" s="355" t="s">
        <v>1329</v>
      </c>
      <c r="B355" s="353">
        <v>0.025</v>
      </c>
      <c r="C355" s="353">
        <v>0.0122</v>
      </c>
      <c r="D355" s="354">
        <f t="shared" si="12"/>
        <v>0.488</v>
      </c>
    </row>
    <row r="356" spans="1:4" ht="13.5">
      <c r="A356" s="355" t="s">
        <v>1243</v>
      </c>
      <c r="B356" s="353">
        <v>0</v>
      </c>
      <c r="C356" s="353">
        <v>0</v>
      </c>
      <c r="D356" s="354"/>
    </row>
    <row r="357" spans="1:4" ht="13.5">
      <c r="A357" s="355" t="s">
        <v>1204</v>
      </c>
      <c r="B357" s="353">
        <v>0.0242</v>
      </c>
      <c r="C357" s="353">
        <v>0.0242</v>
      </c>
      <c r="D357" s="354">
        <f t="shared" si="12"/>
        <v>1</v>
      </c>
    </row>
    <row r="358" spans="1:4" ht="13.5">
      <c r="A358" s="355" t="s">
        <v>1330</v>
      </c>
      <c r="B358" s="353">
        <v>0.0632</v>
      </c>
      <c r="C358" s="353">
        <v>0.0988</v>
      </c>
      <c r="D358" s="354">
        <f t="shared" si="12"/>
        <v>1.5632911392405062</v>
      </c>
    </row>
    <row r="359" spans="1:4" ht="13.5">
      <c r="A359" s="355" t="s">
        <v>1331</v>
      </c>
      <c r="B359" s="353">
        <v>0.7124</v>
      </c>
      <c r="C359" s="353">
        <v>0.7539</v>
      </c>
      <c r="D359" s="354">
        <f t="shared" si="12"/>
        <v>1.0582537900056148</v>
      </c>
    </row>
    <row r="360" spans="1:4" ht="13.5">
      <c r="A360" s="355" t="s">
        <v>1194</v>
      </c>
      <c r="B360" s="353">
        <v>0.476</v>
      </c>
      <c r="C360" s="353">
        <v>0.4578</v>
      </c>
      <c r="D360" s="354">
        <f t="shared" si="12"/>
        <v>0.961764705882353</v>
      </c>
    </row>
    <row r="361" spans="1:4" ht="13.5">
      <c r="A361" s="355" t="s">
        <v>1195</v>
      </c>
      <c r="B361" s="353">
        <v>0.1063</v>
      </c>
      <c r="C361" s="353">
        <v>0.1498</v>
      </c>
      <c r="D361" s="354">
        <f t="shared" si="12"/>
        <v>1.4092191909689555</v>
      </c>
    </row>
    <row r="362" spans="1:4" ht="13.5">
      <c r="A362" s="355" t="s">
        <v>1196</v>
      </c>
      <c r="B362" s="353">
        <v>0</v>
      </c>
      <c r="C362" s="353">
        <v>0</v>
      </c>
      <c r="D362" s="354"/>
    </row>
    <row r="363" spans="1:4" ht="13.5">
      <c r="A363" s="355" t="s">
        <v>1332</v>
      </c>
      <c r="B363" s="353">
        <v>0</v>
      </c>
      <c r="C363" s="353">
        <v>0.0432</v>
      </c>
      <c r="D363" s="354"/>
    </row>
    <row r="364" spans="1:4" ht="13.5">
      <c r="A364" s="355" t="s">
        <v>1333</v>
      </c>
      <c r="B364" s="353">
        <v>0</v>
      </c>
      <c r="C364" s="353">
        <v>0</v>
      </c>
      <c r="D364" s="354"/>
    </row>
    <row r="365" spans="1:4" ht="13.5">
      <c r="A365" s="355" t="s">
        <v>1334</v>
      </c>
      <c r="B365" s="353">
        <v>0.004</v>
      </c>
      <c r="C365" s="353">
        <v>0.004</v>
      </c>
      <c r="D365" s="354">
        <f t="shared" si="12"/>
        <v>1</v>
      </c>
    </row>
    <row r="366" spans="1:4" ht="13.5">
      <c r="A366" s="355" t="s">
        <v>1243</v>
      </c>
      <c r="B366" s="353">
        <v>0</v>
      </c>
      <c r="C366" s="353">
        <v>0.002</v>
      </c>
      <c r="D366" s="354"/>
    </row>
    <row r="367" spans="1:4" ht="13.5">
      <c r="A367" s="355" t="s">
        <v>1204</v>
      </c>
      <c r="B367" s="353">
        <v>0.0178</v>
      </c>
      <c r="C367" s="353">
        <v>0</v>
      </c>
      <c r="D367" s="354">
        <f t="shared" si="12"/>
        <v>0</v>
      </c>
    </row>
    <row r="368" spans="1:4" ht="13.5">
      <c r="A368" s="355" t="s">
        <v>1335</v>
      </c>
      <c r="B368" s="353">
        <v>0.1083</v>
      </c>
      <c r="C368" s="353">
        <v>0.0971</v>
      </c>
      <c r="D368" s="354">
        <f t="shared" si="12"/>
        <v>0.896583564173592</v>
      </c>
    </row>
    <row r="369" spans="1:4" ht="13.5">
      <c r="A369" s="355" t="s">
        <v>1336</v>
      </c>
      <c r="B369" s="353">
        <v>0.4367</v>
      </c>
      <c r="C369" s="353">
        <v>0.4296</v>
      </c>
      <c r="D369" s="354">
        <f t="shared" si="12"/>
        <v>0.9837416991069384</v>
      </c>
    </row>
    <row r="370" spans="1:4" ht="13.5">
      <c r="A370" s="355" t="s">
        <v>1194</v>
      </c>
      <c r="B370" s="353">
        <v>0.1919</v>
      </c>
      <c r="C370" s="353">
        <v>0.226</v>
      </c>
      <c r="D370" s="354">
        <f t="shared" si="12"/>
        <v>1.1776967170401251</v>
      </c>
    </row>
    <row r="371" spans="1:4" ht="13.5">
      <c r="A371" s="355" t="s">
        <v>1195</v>
      </c>
      <c r="B371" s="353">
        <v>0.0835</v>
      </c>
      <c r="C371" s="353">
        <v>0.1275</v>
      </c>
      <c r="D371" s="354">
        <f t="shared" si="12"/>
        <v>1.526946107784431</v>
      </c>
    </row>
    <row r="372" spans="1:4" ht="13.5">
      <c r="A372" s="355" t="s">
        <v>1196</v>
      </c>
      <c r="B372" s="353">
        <v>0</v>
      </c>
      <c r="C372" s="353">
        <v>0</v>
      </c>
      <c r="D372" s="354"/>
    </row>
    <row r="373" spans="1:4" ht="13.5">
      <c r="A373" s="355" t="s">
        <v>1337</v>
      </c>
      <c r="B373" s="353">
        <v>0.0319</v>
      </c>
      <c r="C373" s="353">
        <v>0.0054</v>
      </c>
      <c r="D373" s="354">
        <f t="shared" si="12"/>
        <v>0.16927899686520378</v>
      </c>
    </row>
    <row r="374" spans="1:4" ht="13.5">
      <c r="A374" s="355" t="s">
        <v>1338</v>
      </c>
      <c r="B374" s="353">
        <v>0.0097</v>
      </c>
      <c r="C374" s="353">
        <v>0.0066</v>
      </c>
      <c r="D374" s="354">
        <f t="shared" si="12"/>
        <v>0.6804123711340206</v>
      </c>
    </row>
    <row r="375" spans="1:4" ht="13.5">
      <c r="A375" s="355" t="s">
        <v>1339</v>
      </c>
      <c r="B375" s="353">
        <v>0.0037</v>
      </c>
      <c r="C375" s="353">
        <v>0.012</v>
      </c>
      <c r="D375" s="354">
        <f t="shared" si="12"/>
        <v>3.243243243243243</v>
      </c>
    </row>
    <row r="376" spans="1:4" ht="13.5">
      <c r="A376" s="355" t="s">
        <v>1243</v>
      </c>
      <c r="B376" s="353">
        <v>0</v>
      </c>
      <c r="C376" s="353">
        <v>0</v>
      </c>
      <c r="D376" s="354"/>
    </row>
    <row r="377" spans="1:4" ht="13.5">
      <c r="A377" s="355" t="s">
        <v>1204</v>
      </c>
      <c r="B377" s="353">
        <v>0.0565</v>
      </c>
      <c r="C377" s="353">
        <v>0.0471</v>
      </c>
      <c r="D377" s="354">
        <f t="shared" si="12"/>
        <v>0.8336283185840708</v>
      </c>
    </row>
    <row r="378" spans="1:4" ht="13.5">
      <c r="A378" s="355" t="s">
        <v>1340</v>
      </c>
      <c r="B378" s="353">
        <v>0.0595</v>
      </c>
      <c r="C378" s="353">
        <v>0.005</v>
      </c>
      <c r="D378" s="354">
        <f t="shared" si="12"/>
        <v>0.08403361344537816</v>
      </c>
    </row>
    <row r="379" spans="1:4" ht="13.5">
      <c r="A379" s="355" t="s">
        <v>1341</v>
      </c>
      <c r="B379" s="353">
        <v>0.0186</v>
      </c>
      <c r="C379" s="353">
        <v>0.0264</v>
      </c>
      <c r="D379" s="354">
        <f t="shared" si="12"/>
        <v>1.4193548387096775</v>
      </c>
    </row>
    <row r="380" spans="1:4" ht="13.5">
      <c r="A380" s="355" t="s">
        <v>1194</v>
      </c>
      <c r="B380" s="353">
        <v>0</v>
      </c>
      <c r="C380" s="353">
        <v>0</v>
      </c>
      <c r="D380" s="354"/>
    </row>
    <row r="381" spans="1:4" ht="13.5">
      <c r="A381" s="355" t="s">
        <v>1195</v>
      </c>
      <c r="B381" s="353">
        <v>0</v>
      </c>
      <c r="C381" s="353">
        <v>0</v>
      </c>
      <c r="D381" s="354"/>
    </row>
    <row r="382" spans="1:4" ht="13.5">
      <c r="A382" s="355" t="s">
        <v>1196</v>
      </c>
      <c r="B382" s="353">
        <v>0</v>
      </c>
      <c r="C382" s="353">
        <v>0</v>
      </c>
      <c r="D382" s="354"/>
    </row>
    <row r="383" spans="1:4" ht="13.5">
      <c r="A383" s="355" t="s">
        <v>1342</v>
      </c>
      <c r="B383" s="353">
        <v>0</v>
      </c>
      <c r="C383" s="353">
        <v>0</v>
      </c>
      <c r="D383" s="354"/>
    </row>
    <row r="384" spans="1:4" ht="13.5">
      <c r="A384" s="355" t="s">
        <v>1343</v>
      </c>
      <c r="B384" s="353">
        <v>0</v>
      </c>
      <c r="C384" s="353">
        <v>0</v>
      </c>
      <c r="D384" s="354"/>
    </row>
    <row r="385" spans="1:4" ht="13.5">
      <c r="A385" s="355" t="s">
        <v>1204</v>
      </c>
      <c r="B385" s="353">
        <v>0</v>
      </c>
      <c r="C385" s="353">
        <v>0</v>
      </c>
      <c r="D385" s="354"/>
    </row>
    <row r="386" spans="1:4" ht="13.5">
      <c r="A386" s="355" t="s">
        <v>1344</v>
      </c>
      <c r="B386" s="353">
        <v>0.0186</v>
      </c>
      <c r="C386" s="353">
        <v>0.0264</v>
      </c>
      <c r="D386" s="354">
        <f t="shared" si="12"/>
        <v>1.4193548387096775</v>
      </c>
    </row>
    <row r="387" spans="1:4" ht="13.5">
      <c r="A387" s="355" t="s">
        <v>1345</v>
      </c>
      <c r="B387" s="353">
        <v>0</v>
      </c>
      <c r="C387" s="353">
        <v>0</v>
      </c>
      <c r="D387" s="354"/>
    </row>
    <row r="388" spans="1:4" ht="13.5">
      <c r="A388" s="355" t="s">
        <v>1194</v>
      </c>
      <c r="B388" s="353">
        <v>0</v>
      </c>
      <c r="C388" s="353">
        <v>0</v>
      </c>
      <c r="D388" s="354"/>
    </row>
    <row r="389" spans="1:4" ht="13.5">
      <c r="A389" s="355" t="s">
        <v>1195</v>
      </c>
      <c r="B389" s="353">
        <v>0</v>
      </c>
      <c r="C389" s="353">
        <v>0</v>
      </c>
      <c r="D389" s="354"/>
    </row>
    <row r="390" spans="1:4" ht="13.5">
      <c r="A390" s="355" t="s">
        <v>1243</v>
      </c>
      <c r="B390" s="353">
        <v>0</v>
      </c>
      <c r="C390" s="353">
        <v>0</v>
      </c>
      <c r="D390" s="354"/>
    </row>
    <row r="391" spans="1:4" ht="13.5">
      <c r="A391" s="355" t="s">
        <v>1346</v>
      </c>
      <c r="B391" s="353">
        <v>0</v>
      </c>
      <c r="C391" s="353">
        <v>0</v>
      </c>
      <c r="D391" s="354"/>
    </row>
    <row r="392" spans="1:4" ht="13.5">
      <c r="A392" s="355" t="s">
        <v>1347</v>
      </c>
      <c r="B392" s="353">
        <v>0</v>
      </c>
      <c r="C392" s="353">
        <v>0</v>
      </c>
      <c r="D392" s="354"/>
    </row>
    <row r="393" spans="1:4" ht="13.5">
      <c r="A393" s="355" t="s">
        <v>1348</v>
      </c>
      <c r="B393" s="353">
        <v>1.5589</v>
      </c>
      <c r="C393" s="353">
        <v>0.6911</v>
      </c>
      <c r="D393" s="354">
        <f aca="true" t="shared" si="13" ref="D390:D453">C393/B393</f>
        <v>0.4433254217717622</v>
      </c>
    </row>
    <row r="394" spans="1:4" ht="13.5">
      <c r="A394" s="355" t="s">
        <v>1349</v>
      </c>
      <c r="B394" s="353">
        <v>1.5589</v>
      </c>
      <c r="C394" s="353">
        <v>0.6911</v>
      </c>
      <c r="D394" s="354">
        <f t="shared" si="13"/>
        <v>0.4433254217717622</v>
      </c>
    </row>
    <row r="395" spans="1:4" ht="13.5">
      <c r="A395" s="352" t="s">
        <v>361</v>
      </c>
      <c r="B395" s="353">
        <v>13.2402</v>
      </c>
      <c r="C395" s="353">
        <v>14.0632</v>
      </c>
      <c r="D395" s="354">
        <f t="shared" si="13"/>
        <v>1.06215918188547</v>
      </c>
    </row>
    <row r="396" spans="1:4" ht="13.5">
      <c r="A396" s="355" t="s">
        <v>1350</v>
      </c>
      <c r="B396" s="353">
        <v>0.2646</v>
      </c>
      <c r="C396" s="353">
        <v>0.2865</v>
      </c>
      <c r="D396" s="354">
        <f t="shared" si="13"/>
        <v>1.0827664399092969</v>
      </c>
    </row>
    <row r="397" spans="1:4" ht="13.5">
      <c r="A397" s="355" t="s">
        <v>1194</v>
      </c>
      <c r="B397" s="353">
        <v>0.1801</v>
      </c>
      <c r="C397" s="353">
        <v>0.199</v>
      </c>
      <c r="D397" s="354">
        <f t="shared" si="13"/>
        <v>1.1049416990560799</v>
      </c>
    </row>
    <row r="398" spans="1:4" ht="13.5">
      <c r="A398" s="355" t="s">
        <v>1195</v>
      </c>
      <c r="B398" s="353">
        <v>0.0006</v>
      </c>
      <c r="C398" s="353">
        <v>0.0005</v>
      </c>
      <c r="D398" s="354">
        <f t="shared" si="13"/>
        <v>0.8333333333333334</v>
      </c>
    </row>
    <row r="399" spans="1:4" ht="13.5">
      <c r="A399" s="355" t="s">
        <v>1196</v>
      </c>
      <c r="B399" s="353">
        <v>0</v>
      </c>
      <c r="C399" s="353">
        <v>0.001</v>
      </c>
      <c r="D399" s="354"/>
    </row>
    <row r="400" spans="1:4" ht="13.5">
      <c r="A400" s="355" t="s">
        <v>1351</v>
      </c>
      <c r="B400" s="353">
        <v>0.0839</v>
      </c>
      <c r="C400" s="353">
        <v>0.086</v>
      </c>
      <c r="D400" s="354">
        <f t="shared" si="13"/>
        <v>1.0250297973778306</v>
      </c>
    </row>
    <row r="401" spans="1:4" ht="13.5">
      <c r="A401" s="355" t="s">
        <v>1352</v>
      </c>
      <c r="B401" s="353">
        <v>3.9367</v>
      </c>
      <c r="C401" s="353">
        <v>4.5723</v>
      </c>
      <c r="D401" s="354">
        <f t="shared" si="13"/>
        <v>1.1614550257830163</v>
      </c>
    </row>
    <row r="402" spans="1:4" ht="13.5">
      <c r="A402" s="355" t="s">
        <v>1353</v>
      </c>
      <c r="B402" s="353">
        <v>0.0596</v>
      </c>
      <c r="C402" s="353">
        <v>0.0873</v>
      </c>
      <c r="D402" s="354">
        <f t="shared" si="13"/>
        <v>1.464765100671141</v>
      </c>
    </row>
    <row r="403" spans="1:4" ht="13.5">
      <c r="A403" s="355" t="s">
        <v>1354</v>
      </c>
      <c r="B403" s="353">
        <v>0.1432</v>
      </c>
      <c r="C403" s="353">
        <v>0.1476</v>
      </c>
      <c r="D403" s="354">
        <f t="shared" si="13"/>
        <v>1.0307262569832403</v>
      </c>
    </row>
    <row r="404" spans="1:4" ht="13.5">
      <c r="A404" s="355" t="s">
        <v>1355</v>
      </c>
      <c r="B404" s="353">
        <v>0.9235</v>
      </c>
      <c r="C404" s="353">
        <v>1.6324</v>
      </c>
      <c r="D404" s="354">
        <f t="shared" si="13"/>
        <v>1.767623172712507</v>
      </c>
    </row>
    <row r="405" spans="1:4" ht="13.5">
      <c r="A405" s="355" t="s">
        <v>1356</v>
      </c>
      <c r="B405" s="353">
        <v>1.3733</v>
      </c>
      <c r="C405" s="353">
        <v>1.6078</v>
      </c>
      <c r="D405" s="354">
        <f t="shared" si="13"/>
        <v>1.1707565717614505</v>
      </c>
    </row>
    <row r="406" spans="1:4" ht="13.5">
      <c r="A406" s="355" t="s">
        <v>1357</v>
      </c>
      <c r="B406" s="353">
        <v>0.3298</v>
      </c>
      <c r="C406" s="353">
        <v>0.3991</v>
      </c>
      <c r="D406" s="354">
        <f t="shared" si="13"/>
        <v>1.210127349909036</v>
      </c>
    </row>
    <row r="407" spans="1:4" ht="13.5">
      <c r="A407" s="355" t="s">
        <v>1358</v>
      </c>
      <c r="B407" s="353">
        <v>0</v>
      </c>
      <c r="C407" s="353">
        <v>0</v>
      </c>
      <c r="D407" s="354"/>
    </row>
    <row r="408" spans="1:4" ht="13.5">
      <c r="A408" s="355" t="s">
        <v>1359</v>
      </c>
      <c r="B408" s="353">
        <v>0</v>
      </c>
      <c r="C408" s="353">
        <v>0</v>
      </c>
      <c r="D408" s="354"/>
    </row>
    <row r="409" spans="1:4" ht="13.5">
      <c r="A409" s="355" t="s">
        <v>1360</v>
      </c>
      <c r="B409" s="353">
        <v>1.1073</v>
      </c>
      <c r="C409" s="353">
        <v>0.6981</v>
      </c>
      <c r="D409" s="354">
        <f t="shared" si="13"/>
        <v>0.6304524519100515</v>
      </c>
    </row>
    <row r="410" spans="1:4" ht="13.5">
      <c r="A410" s="355" t="s">
        <v>1361</v>
      </c>
      <c r="B410" s="353">
        <v>3.7702</v>
      </c>
      <c r="C410" s="353">
        <v>3.894</v>
      </c>
      <c r="D410" s="354">
        <f t="shared" si="13"/>
        <v>1.0328364542995068</v>
      </c>
    </row>
    <row r="411" spans="1:4" ht="13.5">
      <c r="A411" s="355" t="s">
        <v>1362</v>
      </c>
      <c r="B411" s="353">
        <v>0</v>
      </c>
      <c r="C411" s="353">
        <v>0</v>
      </c>
      <c r="D411" s="354"/>
    </row>
    <row r="412" spans="1:4" ht="13.5">
      <c r="A412" s="355" t="s">
        <v>1363</v>
      </c>
      <c r="B412" s="353">
        <v>1.161</v>
      </c>
      <c r="C412" s="353">
        <v>0.9245</v>
      </c>
      <c r="D412" s="354">
        <f t="shared" si="13"/>
        <v>0.7962962962962963</v>
      </c>
    </row>
    <row r="413" spans="1:4" ht="13.5">
      <c r="A413" s="355" t="s">
        <v>1364</v>
      </c>
      <c r="B413" s="353">
        <v>0.2948</v>
      </c>
      <c r="C413" s="353">
        <v>0.3735</v>
      </c>
      <c r="D413" s="354">
        <f t="shared" si="13"/>
        <v>1.2669606512890095</v>
      </c>
    </row>
    <row r="414" spans="1:4" ht="13.5">
      <c r="A414" s="355" t="s">
        <v>1365</v>
      </c>
      <c r="B414" s="353">
        <v>2.2784</v>
      </c>
      <c r="C414" s="353">
        <v>2.5638</v>
      </c>
      <c r="D414" s="354">
        <f t="shared" si="13"/>
        <v>1.1252633426966292</v>
      </c>
    </row>
    <row r="415" spans="1:4" ht="13.5">
      <c r="A415" s="355" t="s">
        <v>1366</v>
      </c>
      <c r="B415" s="353">
        <v>0.036</v>
      </c>
      <c r="C415" s="353">
        <v>0.0322</v>
      </c>
      <c r="D415" s="354">
        <f t="shared" si="13"/>
        <v>0.8944444444444445</v>
      </c>
    </row>
    <row r="416" spans="1:4" ht="13.5">
      <c r="A416" s="355" t="s">
        <v>1367</v>
      </c>
      <c r="B416" s="353">
        <v>0.0715</v>
      </c>
      <c r="C416" s="353">
        <v>0.0756</v>
      </c>
      <c r="D416" s="354">
        <f t="shared" si="13"/>
        <v>1.0573426573426574</v>
      </c>
    </row>
    <row r="417" spans="1:4" ht="13.5">
      <c r="A417" s="355" t="s">
        <v>1368</v>
      </c>
      <c r="B417" s="353">
        <v>0</v>
      </c>
      <c r="C417" s="353">
        <v>0</v>
      </c>
      <c r="D417" s="354"/>
    </row>
    <row r="418" spans="1:4" ht="13.5">
      <c r="A418" s="355" t="s">
        <v>1369</v>
      </c>
      <c r="B418" s="353">
        <v>0</v>
      </c>
      <c r="C418" s="353">
        <v>0</v>
      </c>
      <c r="D418" s="354"/>
    </row>
    <row r="419" spans="1:4" ht="13.5">
      <c r="A419" s="355" t="s">
        <v>1370</v>
      </c>
      <c r="B419" s="353">
        <v>0</v>
      </c>
      <c r="C419" s="353">
        <v>0</v>
      </c>
      <c r="D419" s="354"/>
    </row>
    <row r="420" spans="1:4" ht="13.5">
      <c r="A420" s="355" t="s">
        <v>1371</v>
      </c>
      <c r="B420" s="353">
        <v>0.0715</v>
      </c>
      <c r="C420" s="353">
        <v>0.0756</v>
      </c>
      <c r="D420" s="354">
        <f t="shared" si="13"/>
        <v>1.0573426573426574</v>
      </c>
    </row>
    <row r="421" spans="1:4" ht="13.5">
      <c r="A421" s="355" t="s">
        <v>1372</v>
      </c>
      <c r="B421" s="353">
        <v>0</v>
      </c>
      <c r="C421" s="353">
        <v>0</v>
      </c>
      <c r="D421" s="354"/>
    </row>
    <row r="422" spans="1:4" ht="13.5">
      <c r="A422" s="355" t="s">
        <v>1373</v>
      </c>
      <c r="B422" s="353">
        <v>0.0048</v>
      </c>
      <c r="C422" s="353">
        <v>0.0016</v>
      </c>
      <c r="D422" s="354">
        <f t="shared" si="13"/>
        <v>0.33333333333333337</v>
      </c>
    </row>
    <row r="423" spans="1:4" ht="13.5">
      <c r="A423" s="355" t="s">
        <v>1374</v>
      </c>
      <c r="B423" s="353">
        <v>0.0012</v>
      </c>
      <c r="C423" s="353">
        <v>0.0016</v>
      </c>
      <c r="D423" s="354">
        <f t="shared" si="13"/>
        <v>1.3333333333333335</v>
      </c>
    </row>
    <row r="424" spans="1:4" ht="13.5">
      <c r="A424" s="355" t="s">
        <v>1375</v>
      </c>
      <c r="B424" s="353">
        <v>0.0036</v>
      </c>
      <c r="C424" s="353">
        <v>0</v>
      </c>
      <c r="D424" s="354">
        <f t="shared" si="13"/>
        <v>0</v>
      </c>
    </row>
    <row r="425" spans="1:4" ht="13.5">
      <c r="A425" s="355" t="s">
        <v>1376</v>
      </c>
      <c r="B425" s="353">
        <v>0</v>
      </c>
      <c r="C425" s="353">
        <v>0</v>
      </c>
      <c r="D425" s="354"/>
    </row>
    <row r="426" spans="1:4" ht="13.5">
      <c r="A426" s="355" t="s">
        <v>1377</v>
      </c>
      <c r="B426" s="353">
        <v>0</v>
      </c>
      <c r="C426" s="353">
        <v>0</v>
      </c>
      <c r="D426" s="354"/>
    </row>
    <row r="427" spans="1:4" ht="13.5">
      <c r="A427" s="355" t="s">
        <v>1378</v>
      </c>
      <c r="B427" s="353">
        <v>0</v>
      </c>
      <c r="C427" s="353">
        <v>0</v>
      </c>
      <c r="D427" s="354"/>
    </row>
    <row r="428" spans="1:4" ht="13.5">
      <c r="A428" s="355" t="s">
        <v>1379</v>
      </c>
      <c r="B428" s="353">
        <v>0</v>
      </c>
      <c r="C428" s="353">
        <v>0</v>
      </c>
      <c r="D428" s="354"/>
    </row>
    <row r="429" spans="1:4" ht="13.5">
      <c r="A429" s="355" t="s">
        <v>1380</v>
      </c>
      <c r="B429" s="353">
        <v>0</v>
      </c>
      <c r="C429" s="353">
        <v>0</v>
      </c>
      <c r="D429" s="354"/>
    </row>
    <row r="430" spans="1:4" ht="13.5">
      <c r="A430" s="355" t="s">
        <v>1381</v>
      </c>
      <c r="B430" s="353">
        <v>0.1931</v>
      </c>
      <c r="C430" s="353">
        <v>0.236</v>
      </c>
      <c r="D430" s="354">
        <f t="shared" si="13"/>
        <v>1.2221646815121698</v>
      </c>
    </row>
    <row r="431" spans="1:4" ht="13.5">
      <c r="A431" s="355" t="s">
        <v>1382</v>
      </c>
      <c r="B431" s="353">
        <v>0.1427</v>
      </c>
      <c r="C431" s="353">
        <v>0.1926</v>
      </c>
      <c r="D431" s="354">
        <f t="shared" si="13"/>
        <v>1.3496846531184303</v>
      </c>
    </row>
    <row r="432" spans="1:4" ht="13.5">
      <c r="A432" s="355" t="s">
        <v>1383</v>
      </c>
      <c r="B432" s="353">
        <v>0.0378</v>
      </c>
      <c r="C432" s="353">
        <v>0.0434</v>
      </c>
      <c r="D432" s="354">
        <f t="shared" si="13"/>
        <v>1.1481481481481481</v>
      </c>
    </row>
    <row r="433" spans="1:4" ht="13.5">
      <c r="A433" s="355" t="s">
        <v>1384</v>
      </c>
      <c r="B433" s="353">
        <v>0.0126</v>
      </c>
      <c r="C433" s="353">
        <v>0</v>
      </c>
      <c r="D433" s="354">
        <f t="shared" si="13"/>
        <v>0</v>
      </c>
    </row>
    <row r="434" spans="1:4" ht="13.5">
      <c r="A434" s="355" t="s">
        <v>1385</v>
      </c>
      <c r="B434" s="353">
        <v>0.2066</v>
      </c>
      <c r="C434" s="353">
        <v>0.1569</v>
      </c>
      <c r="D434" s="354">
        <f t="shared" si="13"/>
        <v>0.7594385285575993</v>
      </c>
    </row>
    <row r="435" spans="1:4" ht="13.5">
      <c r="A435" s="355" t="s">
        <v>1386</v>
      </c>
      <c r="B435" s="353">
        <v>0</v>
      </c>
      <c r="C435" s="353">
        <v>0</v>
      </c>
      <c r="D435" s="354"/>
    </row>
    <row r="436" spans="1:4" ht="13.5">
      <c r="A436" s="355" t="s">
        <v>1387</v>
      </c>
      <c r="B436" s="353">
        <v>0.2019</v>
      </c>
      <c r="C436" s="353">
        <v>0.1569</v>
      </c>
      <c r="D436" s="354">
        <f t="shared" si="13"/>
        <v>0.7771173848439823</v>
      </c>
    </row>
    <row r="437" spans="1:4" ht="13.5">
      <c r="A437" s="355" t="s">
        <v>1388</v>
      </c>
      <c r="B437" s="353">
        <v>0.0042</v>
      </c>
      <c r="C437" s="353">
        <v>0</v>
      </c>
      <c r="D437" s="354">
        <f t="shared" si="13"/>
        <v>0</v>
      </c>
    </row>
    <row r="438" spans="1:4" ht="13.5">
      <c r="A438" s="355" t="s">
        <v>1389</v>
      </c>
      <c r="B438" s="353">
        <v>0</v>
      </c>
      <c r="C438" s="353">
        <v>0</v>
      </c>
      <c r="D438" s="354"/>
    </row>
    <row r="439" spans="1:4" ht="13.5">
      <c r="A439" s="355" t="s">
        <v>1390</v>
      </c>
      <c r="B439" s="353">
        <v>0.0005</v>
      </c>
      <c r="C439" s="353">
        <v>0</v>
      </c>
      <c r="D439" s="354">
        <f t="shared" si="13"/>
        <v>0</v>
      </c>
    </row>
    <row r="440" spans="1:4" ht="13.5">
      <c r="A440" s="355" t="s">
        <v>1391</v>
      </c>
      <c r="B440" s="353">
        <v>4.2452</v>
      </c>
      <c r="C440" s="353">
        <v>4.8336</v>
      </c>
      <c r="D440" s="354">
        <f t="shared" si="13"/>
        <v>1.1386035993592765</v>
      </c>
    </row>
    <row r="441" spans="1:4" ht="13.5">
      <c r="A441" s="355" t="s">
        <v>1392</v>
      </c>
      <c r="B441" s="353">
        <v>0</v>
      </c>
      <c r="C441" s="353">
        <v>0</v>
      </c>
      <c r="D441" s="354"/>
    </row>
    <row r="442" spans="1:4" ht="13.5">
      <c r="A442" s="355" t="s">
        <v>1393</v>
      </c>
      <c r="B442" s="353">
        <v>0</v>
      </c>
      <c r="C442" s="353">
        <v>0</v>
      </c>
      <c r="D442" s="354"/>
    </row>
    <row r="443" spans="1:4" ht="13.5">
      <c r="A443" s="355" t="s">
        <v>1394</v>
      </c>
      <c r="B443" s="353">
        <v>0</v>
      </c>
      <c r="C443" s="353">
        <v>0</v>
      </c>
      <c r="D443" s="354"/>
    </row>
    <row r="444" spans="1:4" ht="13.5">
      <c r="A444" s="355" t="s">
        <v>1395</v>
      </c>
      <c r="B444" s="353">
        <v>0</v>
      </c>
      <c r="C444" s="353">
        <v>0</v>
      </c>
      <c r="D444" s="354"/>
    </row>
    <row r="445" spans="1:4" ht="13.5">
      <c r="A445" s="355" t="s">
        <v>1396</v>
      </c>
      <c r="B445" s="353">
        <v>0</v>
      </c>
      <c r="C445" s="353">
        <v>0</v>
      </c>
      <c r="D445" s="354"/>
    </row>
    <row r="446" spans="1:4" ht="13.5">
      <c r="A446" s="355" t="s">
        <v>1397</v>
      </c>
      <c r="B446" s="353">
        <v>4.2452</v>
      </c>
      <c r="C446" s="353">
        <v>4.8336</v>
      </c>
      <c r="D446" s="354">
        <f t="shared" si="13"/>
        <v>1.1386035993592765</v>
      </c>
    </row>
    <row r="447" spans="1:4" ht="13.5">
      <c r="A447" s="355" t="s">
        <v>1398</v>
      </c>
      <c r="B447" s="353">
        <v>0.5475</v>
      </c>
      <c r="C447" s="353">
        <v>0.0067</v>
      </c>
      <c r="D447" s="354">
        <f t="shared" si="13"/>
        <v>0.01223744292237443</v>
      </c>
    </row>
    <row r="448" spans="1:4" ht="13.5">
      <c r="A448" s="355" t="s">
        <v>1399</v>
      </c>
      <c r="B448" s="353">
        <v>0.5475</v>
      </c>
      <c r="C448" s="353">
        <v>0.0067</v>
      </c>
      <c r="D448" s="354">
        <f t="shared" si="13"/>
        <v>0.01223744292237443</v>
      </c>
    </row>
    <row r="449" spans="1:4" ht="13.5">
      <c r="A449" s="352" t="s">
        <v>413</v>
      </c>
      <c r="B449" s="353">
        <v>2.2403</v>
      </c>
      <c r="C449" s="353">
        <v>2.2738</v>
      </c>
      <c r="D449" s="354">
        <f t="shared" si="13"/>
        <v>1.0149533544614562</v>
      </c>
    </row>
    <row r="450" spans="1:4" ht="13.5">
      <c r="A450" s="355" t="s">
        <v>1400</v>
      </c>
      <c r="B450" s="353">
        <v>0.0976</v>
      </c>
      <c r="C450" s="353">
        <v>0.104</v>
      </c>
      <c r="D450" s="354">
        <f t="shared" si="13"/>
        <v>1.0655737704918031</v>
      </c>
    </row>
    <row r="451" spans="1:4" ht="13.5">
      <c r="A451" s="355" t="s">
        <v>1194</v>
      </c>
      <c r="B451" s="353">
        <v>0.0953</v>
      </c>
      <c r="C451" s="353">
        <v>0.0967</v>
      </c>
      <c r="D451" s="354">
        <f t="shared" si="13"/>
        <v>1.0146904512067156</v>
      </c>
    </row>
    <row r="452" spans="1:4" ht="13.5">
      <c r="A452" s="355" t="s">
        <v>1195</v>
      </c>
      <c r="B452" s="353">
        <v>0</v>
      </c>
      <c r="C452" s="353">
        <v>0</v>
      </c>
      <c r="D452" s="354"/>
    </row>
    <row r="453" spans="1:4" ht="13.5">
      <c r="A453" s="355" t="s">
        <v>1196</v>
      </c>
      <c r="B453" s="353">
        <v>0</v>
      </c>
      <c r="C453" s="353">
        <v>0</v>
      </c>
      <c r="D453" s="354"/>
    </row>
    <row r="454" spans="1:4" ht="13.5">
      <c r="A454" s="355" t="s">
        <v>1401</v>
      </c>
      <c r="B454" s="353">
        <v>0.0023</v>
      </c>
      <c r="C454" s="353">
        <v>0.0073</v>
      </c>
      <c r="D454" s="354">
        <f aca="true" t="shared" si="14" ref="D454:D517">C454/B454</f>
        <v>3.1739130434782608</v>
      </c>
    </row>
    <row r="455" spans="1:4" ht="13.5">
      <c r="A455" s="355" t="s">
        <v>1402</v>
      </c>
      <c r="B455" s="353">
        <v>0.01</v>
      </c>
      <c r="C455" s="353">
        <v>0.001</v>
      </c>
      <c r="D455" s="354">
        <f t="shared" si="14"/>
        <v>0.1</v>
      </c>
    </row>
    <row r="456" spans="1:4" ht="13.5">
      <c r="A456" s="355" t="s">
        <v>1403</v>
      </c>
      <c r="B456" s="353">
        <v>0</v>
      </c>
      <c r="C456" s="353">
        <v>0</v>
      </c>
      <c r="D456" s="354"/>
    </row>
    <row r="457" spans="1:4" ht="13.5">
      <c r="A457" s="355" t="s">
        <v>1404</v>
      </c>
      <c r="B457" s="353">
        <v>0.01</v>
      </c>
      <c r="C457" s="353">
        <v>0.001</v>
      </c>
      <c r="D457" s="354">
        <f t="shared" si="14"/>
        <v>0.1</v>
      </c>
    </row>
    <row r="458" spans="1:4" ht="13.5">
      <c r="A458" s="355" t="s">
        <v>1405</v>
      </c>
      <c r="B458" s="353">
        <v>0</v>
      </c>
      <c r="C458" s="353">
        <v>0</v>
      </c>
      <c r="D458" s="354"/>
    </row>
    <row r="459" spans="1:4" ht="13.5">
      <c r="A459" s="355" t="s">
        <v>1406</v>
      </c>
      <c r="B459" s="353">
        <v>0</v>
      </c>
      <c r="C459" s="353">
        <v>0</v>
      </c>
      <c r="D459" s="354"/>
    </row>
    <row r="460" spans="1:4" ht="13.5">
      <c r="A460" s="355" t="s">
        <v>1407</v>
      </c>
      <c r="B460" s="353">
        <v>0</v>
      </c>
      <c r="C460" s="353">
        <v>0</v>
      </c>
      <c r="D460" s="354"/>
    </row>
    <row r="461" spans="1:4" ht="13.5">
      <c r="A461" s="355" t="s">
        <v>1408</v>
      </c>
      <c r="B461" s="353">
        <v>0</v>
      </c>
      <c r="C461" s="353">
        <v>0</v>
      </c>
      <c r="D461" s="354"/>
    </row>
    <row r="462" spans="1:4" ht="13.5">
      <c r="A462" s="355" t="s">
        <v>1409</v>
      </c>
      <c r="B462" s="353">
        <v>0</v>
      </c>
      <c r="C462" s="353">
        <v>0</v>
      </c>
      <c r="D462" s="354"/>
    </row>
    <row r="463" spans="1:4" ht="13.5">
      <c r="A463" s="355" t="s">
        <v>1410</v>
      </c>
      <c r="B463" s="353">
        <v>0.002</v>
      </c>
      <c r="C463" s="353">
        <v>0.002</v>
      </c>
      <c r="D463" s="354">
        <f t="shared" si="14"/>
        <v>1</v>
      </c>
    </row>
    <row r="464" spans="1:4" ht="13.5">
      <c r="A464" s="355" t="s">
        <v>1403</v>
      </c>
      <c r="B464" s="353">
        <v>0</v>
      </c>
      <c r="C464" s="353">
        <v>0</v>
      </c>
      <c r="D464" s="354"/>
    </row>
    <row r="465" spans="1:4" ht="13.5">
      <c r="A465" s="355" t="s">
        <v>1411</v>
      </c>
      <c r="B465" s="353">
        <v>0.002</v>
      </c>
      <c r="C465" s="353">
        <v>0.002</v>
      </c>
      <c r="D465" s="354">
        <f t="shared" si="14"/>
        <v>1</v>
      </c>
    </row>
    <row r="466" spans="1:4" ht="13.5">
      <c r="A466" s="355" t="s">
        <v>1412</v>
      </c>
      <c r="B466" s="353">
        <v>0</v>
      </c>
      <c r="C466" s="353">
        <v>0</v>
      </c>
      <c r="D466" s="354"/>
    </row>
    <row r="467" spans="1:4" ht="13.5">
      <c r="A467" s="355" t="s">
        <v>1413</v>
      </c>
      <c r="B467" s="353">
        <v>0</v>
      </c>
      <c r="C467" s="353">
        <v>0</v>
      </c>
      <c r="D467" s="354"/>
    </row>
    <row r="468" spans="1:4" ht="13.5">
      <c r="A468" s="355" t="s">
        <v>1414</v>
      </c>
      <c r="B468" s="353">
        <v>0</v>
      </c>
      <c r="C468" s="353">
        <v>0</v>
      </c>
      <c r="D468" s="354"/>
    </row>
    <row r="469" spans="1:4" ht="13.5">
      <c r="A469" s="355" t="s">
        <v>1415</v>
      </c>
      <c r="B469" s="353">
        <v>0.1993</v>
      </c>
      <c r="C469" s="353">
        <v>0.1611</v>
      </c>
      <c r="D469" s="354">
        <f t="shared" si="14"/>
        <v>0.8083291520321123</v>
      </c>
    </row>
    <row r="470" spans="1:4" ht="13.5">
      <c r="A470" s="355" t="s">
        <v>1403</v>
      </c>
      <c r="B470" s="353">
        <v>0</v>
      </c>
      <c r="C470" s="353">
        <v>0</v>
      </c>
      <c r="D470" s="354"/>
    </row>
    <row r="471" spans="1:4" ht="13.5">
      <c r="A471" s="355" t="s">
        <v>1416</v>
      </c>
      <c r="B471" s="353">
        <v>0.0692</v>
      </c>
      <c r="C471" s="353">
        <v>0.0001</v>
      </c>
      <c r="D471" s="354">
        <f t="shared" si="14"/>
        <v>0.0014450867052023123</v>
      </c>
    </row>
    <row r="472" spans="1:4" ht="13.5">
      <c r="A472" s="355" t="s">
        <v>1417</v>
      </c>
      <c r="B472" s="353">
        <v>0.1301</v>
      </c>
      <c r="C472" s="353">
        <v>0.161</v>
      </c>
      <c r="D472" s="354">
        <f t="shared" si="14"/>
        <v>1.237509607993851</v>
      </c>
    </row>
    <row r="473" spans="1:4" ht="13.5">
      <c r="A473" s="355" t="s">
        <v>1418</v>
      </c>
      <c r="B473" s="353">
        <v>0.0122</v>
      </c>
      <c r="C473" s="353">
        <v>0.0075</v>
      </c>
      <c r="D473" s="354">
        <f t="shared" si="14"/>
        <v>0.6147540983606556</v>
      </c>
    </row>
    <row r="474" spans="1:4" ht="13.5">
      <c r="A474" s="355" t="s">
        <v>1403</v>
      </c>
      <c r="B474" s="353">
        <v>0</v>
      </c>
      <c r="C474" s="353">
        <v>0</v>
      </c>
      <c r="D474" s="354"/>
    </row>
    <row r="475" spans="1:4" ht="13.5">
      <c r="A475" s="355" t="s">
        <v>1419</v>
      </c>
      <c r="B475" s="353">
        <v>0.0007</v>
      </c>
      <c r="C475" s="353">
        <v>0.0008</v>
      </c>
      <c r="D475" s="354">
        <f t="shared" si="14"/>
        <v>1.142857142857143</v>
      </c>
    </row>
    <row r="476" spans="1:4" ht="13.5">
      <c r="A476" s="355" t="s">
        <v>1420</v>
      </c>
      <c r="B476" s="353">
        <v>0.01</v>
      </c>
      <c r="C476" s="353">
        <v>0.0067</v>
      </c>
      <c r="D476" s="354">
        <f t="shared" si="14"/>
        <v>0.67</v>
      </c>
    </row>
    <row r="477" spans="1:4" ht="13.5">
      <c r="A477" s="355" t="s">
        <v>1421</v>
      </c>
      <c r="B477" s="353">
        <v>0.0015</v>
      </c>
      <c r="C477" s="353">
        <v>0</v>
      </c>
      <c r="D477" s="354">
        <f t="shared" si="14"/>
        <v>0</v>
      </c>
    </row>
    <row r="478" spans="1:4" ht="13.5">
      <c r="A478" s="355" t="s">
        <v>1422</v>
      </c>
      <c r="B478" s="353">
        <v>0.0042</v>
      </c>
      <c r="C478" s="353">
        <v>0.0044</v>
      </c>
      <c r="D478" s="354">
        <f t="shared" si="14"/>
        <v>1.0476190476190477</v>
      </c>
    </row>
    <row r="479" spans="1:4" ht="13.5">
      <c r="A479" s="355" t="s">
        <v>1423</v>
      </c>
      <c r="B479" s="353">
        <v>0.0006</v>
      </c>
      <c r="C479" s="353">
        <v>0.0026</v>
      </c>
      <c r="D479" s="354">
        <f t="shared" si="14"/>
        <v>4.333333333333334</v>
      </c>
    </row>
    <row r="480" spans="1:4" ht="13.5">
      <c r="A480" s="355" t="s">
        <v>1424</v>
      </c>
      <c r="B480" s="353">
        <v>0</v>
      </c>
      <c r="C480" s="353">
        <v>0</v>
      </c>
      <c r="D480" s="354"/>
    </row>
    <row r="481" spans="1:4" ht="13.5">
      <c r="A481" s="355" t="s">
        <v>1425</v>
      </c>
      <c r="B481" s="353">
        <v>0</v>
      </c>
      <c r="C481" s="353">
        <v>0</v>
      </c>
      <c r="D481" s="354"/>
    </row>
    <row r="482" spans="1:4" ht="13.5">
      <c r="A482" s="355" t="s">
        <v>1426</v>
      </c>
      <c r="B482" s="353">
        <v>0.0036</v>
      </c>
      <c r="C482" s="353">
        <v>0.0018</v>
      </c>
      <c r="D482" s="354">
        <f t="shared" si="14"/>
        <v>0.5</v>
      </c>
    </row>
    <row r="483" spans="1:4" ht="13.5">
      <c r="A483" s="355" t="s">
        <v>1427</v>
      </c>
      <c r="B483" s="353">
        <v>0.1646</v>
      </c>
      <c r="C483" s="353">
        <v>0.1547</v>
      </c>
      <c r="D483" s="354">
        <f t="shared" si="14"/>
        <v>0.939854191980559</v>
      </c>
    </row>
    <row r="484" spans="1:4" ht="13.5">
      <c r="A484" s="355" t="s">
        <v>1403</v>
      </c>
      <c r="B484" s="353">
        <v>0.0089</v>
      </c>
      <c r="C484" s="353">
        <v>0.0081</v>
      </c>
      <c r="D484" s="354">
        <f t="shared" si="14"/>
        <v>0.9101123595505618</v>
      </c>
    </row>
    <row r="485" spans="1:4" ht="13.5">
      <c r="A485" s="355" t="s">
        <v>1428</v>
      </c>
      <c r="B485" s="353">
        <v>0.0267</v>
      </c>
      <c r="C485" s="353">
        <v>0.0248</v>
      </c>
      <c r="D485" s="354">
        <f t="shared" si="14"/>
        <v>0.9288389513108614</v>
      </c>
    </row>
    <row r="486" spans="1:4" ht="13.5">
      <c r="A486" s="355" t="s">
        <v>1429</v>
      </c>
      <c r="B486" s="353">
        <v>0</v>
      </c>
      <c r="C486" s="353">
        <v>0</v>
      </c>
      <c r="D486" s="354"/>
    </row>
    <row r="487" spans="1:4" ht="13.5">
      <c r="A487" s="355" t="s">
        <v>1430</v>
      </c>
      <c r="B487" s="353">
        <v>0.002</v>
      </c>
      <c r="C487" s="353">
        <v>0</v>
      </c>
      <c r="D487" s="354">
        <f t="shared" si="14"/>
        <v>0</v>
      </c>
    </row>
    <row r="488" spans="1:4" ht="13.5">
      <c r="A488" s="355" t="s">
        <v>1431</v>
      </c>
      <c r="B488" s="353">
        <v>0.1266</v>
      </c>
      <c r="C488" s="353">
        <v>0.1217</v>
      </c>
      <c r="D488" s="354">
        <f t="shared" si="14"/>
        <v>0.9612954186413903</v>
      </c>
    </row>
    <row r="489" spans="1:4" ht="13.5">
      <c r="A489" s="355" t="s">
        <v>1432</v>
      </c>
      <c r="B489" s="353">
        <v>0.0004</v>
      </c>
      <c r="C489" s="353">
        <v>0.0001</v>
      </c>
      <c r="D489" s="354">
        <f t="shared" si="14"/>
        <v>0.25</v>
      </c>
    </row>
    <row r="490" spans="1:4" ht="13.5">
      <c r="A490" s="355" t="s">
        <v>1433</v>
      </c>
      <c r="B490" s="353">
        <v>0</v>
      </c>
      <c r="C490" s="353">
        <v>0</v>
      </c>
      <c r="D490" s="354"/>
    </row>
    <row r="491" spans="1:4" ht="13.5">
      <c r="A491" s="355" t="s">
        <v>1434</v>
      </c>
      <c r="B491" s="353">
        <v>0</v>
      </c>
      <c r="C491" s="353">
        <v>0</v>
      </c>
      <c r="D491" s="354"/>
    </row>
    <row r="492" spans="1:4" ht="13.5">
      <c r="A492" s="355" t="s">
        <v>1435</v>
      </c>
      <c r="B492" s="353">
        <v>0</v>
      </c>
      <c r="C492" s="353">
        <v>0</v>
      </c>
      <c r="D492" s="354"/>
    </row>
    <row r="493" spans="1:4" ht="13.5">
      <c r="A493" s="355" t="s">
        <v>1436</v>
      </c>
      <c r="B493" s="353">
        <v>0</v>
      </c>
      <c r="C493" s="353">
        <v>0</v>
      </c>
      <c r="D493" s="354"/>
    </row>
    <row r="494" spans="1:4" ht="13.5">
      <c r="A494" s="355" t="s">
        <v>1437</v>
      </c>
      <c r="B494" s="353">
        <v>0.0226</v>
      </c>
      <c r="C494" s="353">
        <v>0.002</v>
      </c>
      <c r="D494" s="354">
        <f t="shared" si="14"/>
        <v>0.08849557522123895</v>
      </c>
    </row>
    <row r="495" spans="1:4" ht="13.5">
      <c r="A495" s="355" t="s">
        <v>1438</v>
      </c>
      <c r="B495" s="353">
        <v>0.0226</v>
      </c>
      <c r="C495" s="353">
        <v>0</v>
      </c>
      <c r="D495" s="354">
        <f t="shared" si="14"/>
        <v>0</v>
      </c>
    </row>
    <row r="496" spans="1:4" ht="13.5">
      <c r="A496" s="355" t="s">
        <v>1439</v>
      </c>
      <c r="B496" s="353">
        <v>0</v>
      </c>
      <c r="C496" s="353">
        <v>0.002</v>
      </c>
      <c r="D496" s="354"/>
    </row>
    <row r="497" spans="1:4" ht="13.5">
      <c r="A497" s="272" t="s">
        <v>456</v>
      </c>
      <c r="B497" s="353">
        <v>0</v>
      </c>
      <c r="C497" s="353">
        <v>0</v>
      </c>
      <c r="D497" s="354"/>
    </row>
    <row r="498" spans="1:4" ht="13.5">
      <c r="A498" s="355" t="s">
        <v>1440</v>
      </c>
      <c r="B498" s="353">
        <v>1.7278</v>
      </c>
      <c r="C498" s="353">
        <v>1.8371</v>
      </c>
      <c r="D498" s="354">
        <f t="shared" si="14"/>
        <v>1.063259636532006</v>
      </c>
    </row>
    <row r="499" spans="1:4" ht="13.5">
      <c r="A499" s="355" t="s">
        <v>1441</v>
      </c>
      <c r="B499" s="353">
        <v>0</v>
      </c>
      <c r="C499" s="353">
        <v>0.0025</v>
      </c>
      <c r="D499" s="354"/>
    </row>
    <row r="500" spans="1:4" ht="13.5">
      <c r="A500" s="355" t="s">
        <v>1442</v>
      </c>
      <c r="B500" s="353">
        <v>0</v>
      </c>
      <c r="C500" s="353">
        <v>0</v>
      </c>
      <c r="D500" s="354"/>
    </row>
    <row r="501" spans="1:4" ht="13.5">
      <c r="A501" s="355" t="s">
        <v>1443</v>
      </c>
      <c r="B501" s="353">
        <v>0</v>
      </c>
      <c r="C501" s="353">
        <v>0</v>
      </c>
      <c r="D501" s="354"/>
    </row>
    <row r="502" spans="1:4" ht="13.5">
      <c r="A502" s="355" t="s">
        <v>1444</v>
      </c>
      <c r="B502" s="353">
        <v>1.7278</v>
      </c>
      <c r="C502" s="353">
        <v>1.8346</v>
      </c>
      <c r="D502" s="354">
        <f t="shared" si="14"/>
        <v>1.0618127098043755</v>
      </c>
    </row>
    <row r="503" spans="1:4" ht="13.5">
      <c r="A503" s="352" t="s">
        <v>462</v>
      </c>
      <c r="B503" s="353">
        <v>2.645</v>
      </c>
      <c r="C503" s="353">
        <v>2.4637</v>
      </c>
      <c r="D503" s="354">
        <f t="shared" si="14"/>
        <v>0.9314555765595462</v>
      </c>
    </row>
    <row r="504" spans="1:4" ht="13.5">
      <c r="A504" s="355" t="s">
        <v>1445</v>
      </c>
      <c r="B504" s="353">
        <v>1.0368</v>
      </c>
      <c r="C504" s="353">
        <v>1.1183</v>
      </c>
      <c r="D504" s="354">
        <f t="shared" si="14"/>
        <v>1.07860725308642</v>
      </c>
    </row>
    <row r="505" spans="1:4" ht="13.5">
      <c r="A505" s="355" t="s">
        <v>1194</v>
      </c>
      <c r="B505" s="353">
        <v>0.199</v>
      </c>
      <c r="C505" s="353">
        <v>0.2526</v>
      </c>
      <c r="D505" s="354">
        <f t="shared" si="14"/>
        <v>1.2693467336683415</v>
      </c>
    </row>
    <row r="506" spans="1:4" ht="13.5">
      <c r="A506" s="355" t="s">
        <v>1195</v>
      </c>
      <c r="B506" s="353">
        <v>0.0337</v>
      </c>
      <c r="C506" s="353">
        <v>0.0207</v>
      </c>
      <c r="D506" s="354">
        <f t="shared" si="14"/>
        <v>0.6142433234421365</v>
      </c>
    </row>
    <row r="507" spans="1:4" ht="13.5">
      <c r="A507" s="355" t="s">
        <v>1196</v>
      </c>
      <c r="B507" s="353">
        <v>0</v>
      </c>
      <c r="C507" s="353">
        <v>0</v>
      </c>
      <c r="D507" s="354"/>
    </row>
    <row r="508" spans="1:4" ht="13.5">
      <c r="A508" s="355" t="s">
        <v>1446</v>
      </c>
      <c r="B508" s="353">
        <v>0.0907</v>
      </c>
      <c r="C508" s="353">
        <v>0.1054</v>
      </c>
      <c r="D508" s="354">
        <f t="shared" si="14"/>
        <v>1.1620727673649394</v>
      </c>
    </row>
    <row r="509" spans="1:4" ht="13.5">
      <c r="A509" s="355" t="s">
        <v>1447</v>
      </c>
      <c r="B509" s="353">
        <v>0</v>
      </c>
      <c r="C509" s="353">
        <v>0</v>
      </c>
      <c r="D509" s="354"/>
    </row>
    <row r="510" spans="1:4" ht="13.5">
      <c r="A510" s="355" t="s">
        <v>1448</v>
      </c>
      <c r="B510" s="353">
        <v>0.0027</v>
      </c>
      <c r="C510" s="353">
        <v>0.0036</v>
      </c>
      <c r="D510" s="354">
        <f t="shared" si="14"/>
        <v>1.3333333333333333</v>
      </c>
    </row>
    <row r="511" spans="1:4" ht="13.5">
      <c r="A511" s="355" t="s">
        <v>1449</v>
      </c>
      <c r="B511" s="353">
        <v>0.1209</v>
      </c>
      <c r="C511" s="353">
        <v>0.1321</v>
      </c>
      <c r="D511" s="354">
        <f t="shared" si="14"/>
        <v>1.0926385442514475</v>
      </c>
    </row>
    <row r="512" spans="1:4" ht="13.5">
      <c r="A512" s="355" t="s">
        <v>1450</v>
      </c>
      <c r="B512" s="353">
        <v>0.0074</v>
      </c>
      <c r="C512" s="353">
        <v>0.0091</v>
      </c>
      <c r="D512" s="354">
        <f t="shared" si="14"/>
        <v>1.2297297297297298</v>
      </c>
    </row>
    <row r="513" spans="1:4" ht="13.5">
      <c r="A513" s="355" t="s">
        <v>1451</v>
      </c>
      <c r="B513" s="353">
        <v>0.1206</v>
      </c>
      <c r="C513" s="353">
        <v>0.1039</v>
      </c>
      <c r="D513" s="354">
        <f t="shared" si="14"/>
        <v>0.8615257048092869</v>
      </c>
    </row>
    <row r="514" spans="1:4" ht="13.5">
      <c r="A514" s="355" t="s">
        <v>1452</v>
      </c>
      <c r="B514" s="353">
        <v>0</v>
      </c>
      <c r="C514" s="353">
        <v>0</v>
      </c>
      <c r="D514" s="354"/>
    </row>
    <row r="515" spans="1:4" ht="13.5">
      <c r="A515" s="355" t="s">
        <v>1453</v>
      </c>
      <c r="B515" s="353">
        <v>0.0073</v>
      </c>
      <c r="C515" s="353">
        <v>0.0192</v>
      </c>
      <c r="D515" s="354">
        <f t="shared" si="14"/>
        <v>2.6301369863013697</v>
      </c>
    </row>
    <row r="516" spans="1:4" ht="13.5">
      <c r="A516" s="355" t="s">
        <v>1454</v>
      </c>
      <c r="B516" s="353">
        <v>0.002</v>
      </c>
      <c r="C516" s="353">
        <v>0.006</v>
      </c>
      <c r="D516" s="354">
        <f t="shared" si="14"/>
        <v>3</v>
      </c>
    </row>
    <row r="517" spans="1:4" ht="13.5">
      <c r="A517" s="355" t="s">
        <v>1455</v>
      </c>
      <c r="B517" s="353">
        <v>0.0705</v>
      </c>
      <c r="C517" s="353">
        <v>0.0909</v>
      </c>
      <c r="D517" s="354">
        <f t="shared" si="14"/>
        <v>1.2893617021276595</v>
      </c>
    </row>
    <row r="518" spans="1:4" ht="13.5">
      <c r="A518" s="355" t="s">
        <v>1456</v>
      </c>
      <c r="B518" s="353">
        <v>0.0052</v>
      </c>
      <c r="C518" s="353">
        <v>0.0014</v>
      </c>
      <c r="D518" s="354">
        <f aca="true" t="shared" si="15" ref="D518:D581">C518/B518</f>
        <v>0.2692307692307692</v>
      </c>
    </row>
    <row r="519" spans="1:4" ht="13.5">
      <c r="A519" s="355" t="s">
        <v>1457</v>
      </c>
      <c r="B519" s="353">
        <v>0.3768</v>
      </c>
      <c r="C519" s="353">
        <v>0.3734</v>
      </c>
      <c r="D519" s="354">
        <f t="shared" si="15"/>
        <v>0.9909766454352441</v>
      </c>
    </row>
    <row r="520" spans="1:4" ht="13.5">
      <c r="A520" s="355" t="s">
        <v>1458</v>
      </c>
      <c r="B520" s="353">
        <v>0.1372</v>
      </c>
      <c r="C520" s="353">
        <v>0.1088</v>
      </c>
      <c r="D520" s="354">
        <f t="shared" si="15"/>
        <v>0.793002915451895</v>
      </c>
    </row>
    <row r="521" spans="1:4" ht="13.5">
      <c r="A521" s="355" t="s">
        <v>1194</v>
      </c>
      <c r="B521" s="353">
        <v>0.02</v>
      </c>
      <c r="C521" s="353">
        <v>0.0012</v>
      </c>
      <c r="D521" s="354">
        <f t="shared" si="15"/>
        <v>0.05999999999999999</v>
      </c>
    </row>
    <row r="522" spans="1:4" ht="13.5">
      <c r="A522" s="355" t="s">
        <v>1195</v>
      </c>
      <c r="B522" s="353">
        <v>0</v>
      </c>
      <c r="C522" s="353">
        <v>0</v>
      </c>
      <c r="D522" s="354"/>
    </row>
    <row r="523" spans="1:4" ht="13.5">
      <c r="A523" s="355" t="s">
        <v>1196</v>
      </c>
      <c r="B523" s="353">
        <v>0</v>
      </c>
      <c r="C523" s="353">
        <v>0</v>
      </c>
      <c r="D523" s="354"/>
    </row>
    <row r="524" spans="1:4" ht="13.5">
      <c r="A524" s="355" t="s">
        <v>1459</v>
      </c>
      <c r="B524" s="353">
        <v>0.0184</v>
      </c>
      <c r="C524" s="353">
        <v>0.0198</v>
      </c>
      <c r="D524" s="354">
        <f t="shared" si="15"/>
        <v>1.0760869565217392</v>
      </c>
    </row>
    <row r="525" spans="1:4" ht="13.5">
      <c r="A525" s="355" t="s">
        <v>1460</v>
      </c>
      <c r="B525" s="353">
        <v>0.0988</v>
      </c>
      <c r="C525" s="353">
        <v>0.0791</v>
      </c>
      <c r="D525" s="354">
        <f t="shared" si="15"/>
        <v>0.8006072874493928</v>
      </c>
    </row>
    <row r="526" spans="1:4" ht="13.5">
      <c r="A526" s="355" t="s">
        <v>1461</v>
      </c>
      <c r="B526" s="353">
        <v>0</v>
      </c>
      <c r="C526" s="353">
        <v>0</v>
      </c>
      <c r="D526" s="354"/>
    </row>
    <row r="527" spans="1:4" ht="13.5">
      <c r="A527" s="355" t="s">
        <v>1462</v>
      </c>
      <c r="B527" s="353">
        <v>0</v>
      </c>
      <c r="C527" s="353">
        <v>0.0087</v>
      </c>
      <c r="D527" s="354"/>
    </row>
    <row r="528" spans="1:4" ht="13.5">
      <c r="A528" s="355" t="s">
        <v>1463</v>
      </c>
      <c r="B528" s="353">
        <v>0.2493</v>
      </c>
      <c r="C528" s="353">
        <v>0.2842</v>
      </c>
      <c r="D528" s="354">
        <f t="shared" si="15"/>
        <v>1.139991977537104</v>
      </c>
    </row>
    <row r="529" spans="1:4" ht="13.5">
      <c r="A529" s="355" t="s">
        <v>1194</v>
      </c>
      <c r="B529" s="353">
        <v>0</v>
      </c>
      <c r="C529" s="353">
        <v>0</v>
      </c>
      <c r="D529" s="354"/>
    </row>
    <row r="530" spans="1:4" ht="13.5">
      <c r="A530" s="355" t="s">
        <v>1195</v>
      </c>
      <c r="B530" s="353">
        <v>0.002</v>
      </c>
      <c r="C530" s="353">
        <v>0</v>
      </c>
      <c r="D530" s="354">
        <f t="shared" si="15"/>
        <v>0</v>
      </c>
    </row>
    <row r="531" spans="1:4" ht="13.5">
      <c r="A531" s="355" t="s">
        <v>1196</v>
      </c>
      <c r="B531" s="353">
        <v>0</v>
      </c>
      <c r="C531" s="353">
        <v>0</v>
      </c>
      <c r="D531" s="354"/>
    </row>
    <row r="532" spans="1:4" ht="13.5">
      <c r="A532" s="355" t="s">
        <v>1464</v>
      </c>
      <c r="B532" s="353">
        <v>0.0673</v>
      </c>
      <c r="C532" s="353">
        <v>0.0761</v>
      </c>
      <c r="D532" s="354">
        <f t="shared" si="15"/>
        <v>1.1307578008915304</v>
      </c>
    </row>
    <row r="533" spans="1:4" ht="13.5">
      <c r="A533" s="355" t="s">
        <v>1465</v>
      </c>
      <c r="B533" s="353">
        <v>0.0075</v>
      </c>
      <c r="C533" s="353">
        <v>0</v>
      </c>
      <c r="D533" s="354">
        <f t="shared" si="15"/>
        <v>0</v>
      </c>
    </row>
    <row r="534" spans="1:4" ht="13.5">
      <c r="A534" s="355" t="s">
        <v>1466</v>
      </c>
      <c r="B534" s="353">
        <v>0</v>
      </c>
      <c r="C534" s="353">
        <v>0</v>
      </c>
      <c r="D534" s="354"/>
    </row>
    <row r="535" spans="1:4" ht="13.5">
      <c r="A535" s="355" t="s">
        <v>1467</v>
      </c>
      <c r="B535" s="353">
        <v>0.0468</v>
      </c>
      <c r="C535" s="353">
        <v>0.1528</v>
      </c>
      <c r="D535" s="354">
        <f t="shared" si="15"/>
        <v>3.2649572649572645</v>
      </c>
    </row>
    <row r="536" spans="1:4" ht="13.5">
      <c r="A536" s="355" t="s">
        <v>1468</v>
      </c>
      <c r="B536" s="353">
        <v>0.1015</v>
      </c>
      <c r="C536" s="353">
        <v>0.0349</v>
      </c>
      <c r="D536" s="354">
        <f t="shared" si="15"/>
        <v>0.34384236453201966</v>
      </c>
    </row>
    <row r="537" spans="1:4" ht="13.5">
      <c r="A537" s="355" t="s">
        <v>1469</v>
      </c>
      <c r="B537" s="353">
        <v>0</v>
      </c>
      <c r="C537" s="353">
        <v>0</v>
      </c>
      <c r="D537" s="354"/>
    </row>
    <row r="538" spans="1:4" ht="13.5">
      <c r="A538" s="355" t="s">
        <v>1470</v>
      </c>
      <c r="B538" s="353">
        <v>0.0242</v>
      </c>
      <c r="C538" s="353">
        <v>0.0204</v>
      </c>
      <c r="D538" s="354">
        <f t="shared" si="15"/>
        <v>0.8429752066115703</v>
      </c>
    </row>
    <row r="539" spans="1:4" ht="13.5">
      <c r="A539" s="355" t="s">
        <v>1471</v>
      </c>
      <c r="B539" s="353">
        <v>0.046</v>
      </c>
      <c r="C539" s="353">
        <v>0.0821</v>
      </c>
      <c r="D539" s="354">
        <f t="shared" si="15"/>
        <v>1.7847826086956524</v>
      </c>
    </row>
    <row r="540" spans="1:4" ht="13.5">
      <c r="A540" s="355" t="s">
        <v>1194</v>
      </c>
      <c r="B540" s="353">
        <v>0</v>
      </c>
      <c r="C540" s="353">
        <v>0</v>
      </c>
      <c r="D540" s="354"/>
    </row>
    <row r="541" spans="1:4" ht="13.5">
      <c r="A541" s="355" t="s">
        <v>1195</v>
      </c>
      <c r="B541" s="353">
        <v>0</v>
      </c>
      <c r="C541" s="353">
        <v>0</v>
      </c>
      <c r="D541" s="354"/>
    </row>
    <row r="542" spans="1:4" ht="13.5">
      <c r="A542" s="355" t="s">
        <v>1196</v>
      </c>
      <c r="B542" s="353">
        <v>0</v>
      </c>
      <c r="C542" s="353">
        <v>0</v>
      </c>
      <c r="D542" s="354"/>
    </row>
    <row r="543" spans="1:4" ht="13.5">
      <c r="A543" s="355" t="s">
        <v>1472</v>
      </c>
      <c r="B543" s="353">
        <v>0.0148</v>
      </c>
      <c r="C543" s="353">
        <v>0.0473</v>
      </c>
      <c r="D543" s="354">
        <f t="shared" si="15"/>
        <v>3.195945945945946</v>
      </c>
    </row>
    <row r="544" spans="1:4" ht="13.5">
      <c r="A544" s="355" t="s">
        <v>1473</v>
      </c>
      <c r="B544" s="353">
        <v>0</v>
      </c>
      <c r="C544" s="353">
        <v>0</v>
      </c>
      <c r="D544" s="354"/>
    </row>
    <row r="545" spans="1:4" ht="13.5">
      <c r="A545" s="355" t="s">
        <v>1474</v>
      </c>
      <c r="B545" s="353">
        <v>0</v>
      </c>
      <c r="C545" s="353">
        <v>0</v>
      </c>
      <c r="D545" s="354"/>
    </row>
    <row r="546" spans="1:4" ht="13.5">
      <c r="A546" s="355" t="s">
        <v>1475</v>
      </c>
      <c r="B546" s="353">
        <v>0.0203</v>
      </c>
      <c r="C546" s="353">
        <v>0.0228</v>
      </c>
      <c r="D546" s="354">
        <f t="shared" si="15"/>
        <v>1.123152709359606</v>
      </c>
    </row>
    <row r="547" spans="1:4" ht="13.5">
      <c r="A547" s="355" t="s">
        <v>1476</v>
      </c>
      <c r="B547" s="353">
        <v>0.0109</v>
      </c>
      <c r="C547" s="353">
        <v>0.012</v>
      </c>
      <c r="D547" s="354">
        <f t="shared" si="15"/>
        <v>1.1009174311926606</v>
      </c>
    </row>
    <row r="548" spans="1:4" ht="13.5">
      <c r="A548" s="355" t="s">
        <v>1477</v>
      </c>
      <c r="B548" s="353">
        <v>0.5239</v>
      </c>
      <c r="C548" s="353">
        <v>0.4473</v>
      </c>
      <c r="D548" s="354">
        <f t="shared" si="15"/>
        <v>0.8537888910097345</v>
      </c>
    </row>
    <row r="549" spans="1:4" ht="13.5">
      <c r="A549" s="355" t="s">
        <v>1194</v>
      </c>
      <c r="B549" s="353">
        <v>0.0285</v>
      </c>
      <c r="C549" s="353">
        <v>0.0261</v>
      </c>
      <c r="D549" s="354">
        <f t="shared" si="15"/>
        <v>0.9157894736842106</v>
      </c>
    </row>
    <row r="550" spans="1:4" ht="13.5">
      <c r="A550" s="355" t="s">
        <v>1195</v>
      </c>
      <c r="B550" s="353">
        <v>0</v>
      </c>
      <c r="C550" s="353">
        <v>0</v>
      </c>
      <c r="D550" s="354"/>
    </row>
    <row r="551" spans="1:4" ht="13.5">
      <c r="A551" s="355" t="s">
        <v>1196</v>
      </c>
      <c r="B551" s="353">
        <v>0</v>
      </c>
      <c r="C551" s="353">
        <v>0</v>
      </c>
      <c r="D551" s="354"/>
    </row>
    <row r="552" spans="1:4" ht="13.5">
      <c r="A552" s="355" t="s">
        <v>1478</v>
      </c>
      <c r="B552" s="353">
        <v>0.0051</v>
      </c>
      <c r="C552" s="353">
        <v>0.0008</v>
      </c>
      <c r="D552" s="354">
        <f t="shared" si="15"/>
        <v>0.1568627450980392</v>
      </c>
    </row>
    <row r="553" spans="1:4" ht="13.5">
      <c r="A553" s="355" t="s">
        <v>1479</v>
      </c>
      <c r="B553" s="353">
        <v>0.3576</v>
      </c>
      <c r="C553" s="353">
        <v>0.2157</v>
      </c>
      <c r="D553" s="354">
        <f t="shared" si="15"/>
        <v>0.6031879194630873</v>
      </c>
    </row>
    <row r="554" spans="1:4" ht="13.5">
      <c r="A554" s="355" t="s">
        <v>1480</v>
      </c>
      <c r="B554" s="353">
        <v>0.1327</v>
      </c>
      <c r="C554" s="353">
        <v>0.2047</v>
      </c>
      <c r="D554" s="354">
        <f t="shared" si="15"/>
        <v>1.5425772418990202</v>
      </c>
    </row>
    <row r="555" spans="1:4" ht="13.5">
      <c r="A555" s="355" t="s">
        <v>1481</v>
      </c>
      <c r="B555" s="353">
        <v>0.6518</v>
      </c>
      <c r="C555" s="353">
        <v>0.423</v>
      </c>
      <c r="D555" s="354">
        <f t="shared" si="15"/>
        <v>0.6489720773243326</v>
      </c>
    </row>
    <row r="556" spans="1:4" ht="13.5">
      <c r="A556" s="355" t="s">
        <v>1482</v>
      </c>
      <c r="B556" s="353">
        <v>0</v>
      </c>
      <c r="C556" s="353">
        <v>0</v>
      </c>
      <c r="D556" s="354"/>
    </row>
    <row r="557" spans="1:4" ht="13.5">
      <c r="A557" s="355" t="s">
        <v>1483</v>
      </c>
      <c r="B557" s="353">
        <v>0.02</v>
      </c>
      <c r="C557" s="353">
        <v>0</v>
      </c>
      <c r="D557" s="354">
        <f t="shared" si="15"/>
        <v>0</v>
      </c>
    </row>
    <row r="558" spans="1:4" ht="13.5">
      <c r="A558" s="355" t="s">
        <v>1484</v>
      </c>
      <c r="B558" s="353">
        <v>0.6318</v>
      </c>
      <c r="C558" s="353">
        <v>0.423</v>
      </c>
      <c r="D558" s="354">
        <f t="shared" si="15"/>
        <v>0.6695156695156694</v>
      </c>
    </row>
    <row r="559" spans="1:4" ht="13.5">
      <c r="A559" s="352" t="s">
        <v>503</v>
      </c>
      <c r="B559" s="353">
        <v>21.9495</v>
      </c>
      <c r="C559" s="353">
        <v>14.3185</v>
      </c>
      <c r="D559" s="354">
        <f t="shared" si="15"/>
        <v>0.65233832205745</v>
      </c>
    </row>
    <row r="560" spans="1:4" ht="13.5">
      <c r="A560" s="355" t="s">
        <v>1485</v>
      </c>
      <c r="B560" s="353">
        <v>1.1051</v>
      </c>
      <c r="C560" s="353">
        <v>2.0594</v>
      </c>
      <c r="D560" s="354">
        <f t="shared" si="15"/>
        <v>1.8635417609266132</v>
      </c>
    </row>
    <row r="561" spans="1:4" ht="13.5">
      <c r="A561" s="355" t="s">
        <v>1194</v>
      </c>
      <c r="B561" s="353">
        <v>0.0603</v>
      </c>
      <c r="C561" s="353">
        <v>0.0678</v>
      </c>
      <c r="D561" s="354">
        <f t="shared" si="15"/>
        <v>1.1243781094527363</v>
      </c>
    </row>
    <row r="562" spans="1:4" ht="13.5">
      <c r="A562" s="355" t="s">
        <v>1195</v>
      </c>
      <c r="B562" s="353">
        <v>0.006</v>
      </c>
      <c r="C562" s="353">
        <v>0.004</v>
      </c>
      <c r="D562" s="354">
        <f t="shared" si="15"/>
        <v>0.6666666666666666</v>
      </c>
    </row>
    <row r="563" spans="1:4" ht="13.5">
      <c r="A563" s="355" t="s">
        <v>1196</v>
      </c>
      <c r="B563" s="353">
        <v>0</v>
      </c>
      <c r="C563" s="353">
        <v>0</v>
      </c>
      <c r="D563" s="354"/>
    </row>
    <row r="564" spans="1:4" ht="13.5">
      <c r="A564" s="355" t="s">
        <v>1486</v>
      </c>
      <c r="B564" s="353">
        <v>0</v>
      </c>
      <c r="C564" s="353">
        <v>0</v>
      </c>
      <c r="D564" s="354"/>
    </row>
    <row r="565" spans="1:4" ht="13.5">
      <c r="A565" s="355" t="s">
        <v>1487</v>
      </c>
      <c r="B565" s="353">
        <v>0.0285</v>
      </c>
      <c r="C565" s="353">
        <v>0.0312</v>
      </c>
      <c r="D565" s="354">
        <f t="shared" si="15"/>
        <v>1.094736842105263</v>
      </c>
    </row>
    <row r="566" spans="1:4" ht="13.5">
      <c r="A566" s="355" t="s">
        <v>1488</v>
      </c>
      <c r="B566" s="353">
        <v>0.0526</v>
      </c>
      <c r="C566" s="353">
        <v>0.0544</v>
      </c>
      <c r="D566" s="354">
        <f t="shared" si="15"/>
        <v>1.0342205323193916</v>
      </c>
    </row>
    <row r="567" spans="1:4" ht="13.5">
      <c r="A567" s="355" t="s">
        <v>1489</v>
      </c>
      <c r="B567" s="353">
        <v>0.005</v>
      </c>
      <c r="C567" s="353">
        <v>0.005</v>
      </c>
      <c r="D567" s="354">
        <f t="shared" si="15"/>
        <v>1</v>
      </c>
    </row>
    <row r="568" spans="1:4" ht="13.5">
      <c r="A568" s="355" t="s">
        <v>1243</v>
      </c>
      <c r="B568" s="353">
        <v>0.0049</v>
      </c>
      <c r="C568" s="353">
        <v>0.0075</v>
      </c>
      <c r="D568" s="354">
        <f t="shared" si="15"/>
        <v>1.530612244897959</v>
      </c>
    </row>
    <row r="569" spans="1:4" ht="13.5">
      <c r="A569" s="355" t="s">
        <v>1490</v>
      </c>
      <c r="B569" s="353">
        <v>0.8685</v>
      </c>
      <c r="C569" s="353">
        <v>1.7476</v>
      </c>
      <c r="D569" s="354">
        <f t="shared" si="15"/>
        <v>2.012204951065055</v>
      </c>
    </row>
    <row r="570" spans="1:4" ht="13.5">
      <c r="A570" s="355" t="s">
        <v>1491</v>
      </c>
      <c r="B570" s="353">
        <v>0</v>
      </c>
      <c r="C570" s="353">
        <v>0</v>
      </c>
      <c r="D570" s="354"/>
    </row>
    <row r="571" spans="1:4" ht="13.5">
      <c r="A571" s="355" t="s">
        <v>1492</v>
      </c>
      <c r="B571" s="353">
        <v>0.0239</v>
      </c>
      <c r="C571" s="353">
        <v>0.0113</v>
      </c>
      <c r="D571" s="354">
        <f t="shared" si="15"/>
        <v>0.4728033472803347</v>
      </c>
    </row>
    <row r="572" spans="1:4" ht="13.5">
      <c r="A572" s="355" t="s">
        <v>1493</v>
      </c>
      <c r="B572" s="353">
        <v>0.0092</v>
      </c>
      <c r="C572" s="353">
        <v>0.0489</v>
      </c>
      <c r="D572" s="354">
        <f t="shared" si="15"/>
        <v>5.315217391304348</v>
      </c>
    </row>
    <row r="573" spans="1:4" ht="13.5">
      <c r="A573" s="355" t="s">
        <v>1494</v>
      </c>
      <c r="B573" s="353">
        <v>0.0462</v>
      </c>
      <c r="C573" s="353">
        <v>0.0817</v>
      </c>
      <c r="D573" s="354">
        <f t="shared" si="15"/>
        <v>1.7683982683982684</v>
      </c>
    </row>
    <row r="574" spans="1:4" ht="13.5">
      <c r="A574" s="355" t="s">
        <v>1495</v>
      </c>
      <c r="B574" s="353">
        <v>0.2386</v>
      </c>
      <c r="C574" s="353">
        <v>0.2525</v>
      </c>
      <c r="D574" s="354">
        <f t="shared" si="15"/>
        <v>1.0582564962279966</v>
      </c>
    </row>
    <row r="575" spans="1:4" ht="13.5">
      <c r="A575" s="355" t="s">
        <v>1194</v>
      </c>
      <c r="B575" s="353">
        <v>0.1528</v>
      </c>
      <c r="C575" s="353">
        <v>0.1427</v>
      </c>
      <c r="D575" s="354">
        <f t="shared" si="15"/>
        <v>0.9339005235602095</v>
      </c>
    </row>
    <row r="576" spans="1:4" ht="13.5">
      <c r="A576" s="355" t="s">
        <v>1195</v>
      </c>
      <c r="B576" s="353">
        <v>0</v>
      </c>
      <c r="C576" s="353">
        <v>0</v>
      </c>
      <c r="D576" s="354"/>
    </row>
    <row r="577" spans="1:4" ht="13.5">
      <c r="A577" s="355" t="s">
        <v>1196</v>
      </c>
      <c r="B577" s="353">
        <v>0</v>
      </c>
      <c r="C577" s="353">
        <v>0</v>
      </c>
      <c r="D577" s="354"/>
    </row>
    <row r="578" spans="1:4" ht="13.5">
      <c r="A578" s="355" t="s">
        <v>1496</v>
      </c>
      <c r="B578" s="353">
        <v>0</v>
      </c>
      <c r="C578" s="353">
        <v>0</v>
      </c>
      <c r="D578" s="354"/>
    </row>
    <row r="579" spans="1:4" ht="13.5">
      <c r="A579" s="355" t="s">
        <v>1497</v>
      </c>
      <c r="B579" s="353">
        <v>0</v>
      </c>
      <c r="C579" s="353">
        <v>0</v>
      </c>
      <c r="D579" s="354"/>
    </row>
    <row r="580" spans="1:4" ht="13.5">
      <c r="A580" s="355" t="s">
        <v>1498</v>
      </c>
      <c r="B580" s="353">
        <v>0</v>
      </c>
      <c r="C580" s="353">
        <v>0</v>
      </c>
      <c r="D580" s="354"/>
    </row>
    <row r="581" spans="1:4" ht="13.5">
      <c r="A581" s="355" t="s">
        <v>1499</v>
      </c>
      <c r="B581" s="353">
        <v>0.0858</v>
      </c>
      <c r="C581" s="353">
        <v>0.1098</v>
      </c>
      <c r="D581" s="354">
        <f t="shared" si="15"/>
        <v>1.2797202797202796</v>
      </c>
    </row>
    <row r="582" spans="1:4" ht="13.5">
      <c r="A582" s="355" t="s">
        <v>1500</v>
      </c>
      <c r="B582" s="353">
        <v>0</v>
      </c>
      <c r="C582" s="353">
        <v>0</v>
      </c>
      <c r="D582" s="354"/>
    </row>
    <row r="583" spans="1:4" ht="13.5">
      <c r="A583" s="355" t="s">
        <v>1501</v>
      </c>
      <c r="B583" s="353">
        <v>0</v>
      </c>
      <c r="C583" s="353">
        <v>0</v>
      </c>
      <c r="D583" s="354"/>
    </row>
    <row r="584" spans="1:4" ht="13.5">
      <c r="A584" s="355" t="s">
        <v>1502</v>
      </c>
      <c r="B584" s="353">
        <v>6.79</v>
      </c>
      <c r="C584" s="353">
        <v>6.4614</v>
      </c>
      <c r="D584" s="354">
        <f aca="true" t="shared" si="16" ref="D582:D645">C584/B584</f>
        <v>0.9516053019145803</v>
      </c>
    </row>
    <row r="585" spans="1:4" ht="13.5">
      <c r="A585" s="272" t="s">
        <v>1503</v>
      </c>
      <c r="B585" s="353">
        <v>1.5342</v>
      </c>
      <c r="C585" s="353">
        <v>1.8962</v>
      </c>
      <c r="D585" s="354">
        <f t="shared" si="16"/>
        <v>1.235953591448312</v>
      </c>
    </row>
    <row r="586" spans="1:4" ht="13.5">
      <c r="A586" s="355" t="s">
        <v>1504</v>
      </c>
      <c r="B586" s="353">
        <v>2.101</v>
      </c>
      <c r="C586" s="353">
        <v>2.3705</v>
      </c>
      <c r="D586" s="354">
        <f t="shared" si="16"/>
        <v>1.1282722513089005</v>
      </c>
    </row>
    <row r="587" spans="1:4" ht="13.5">
      <c r="A587" s="355" t="s">
        <v>1505</v>
      </c>
      <c r="B587" s="353">
        <v>0.0706</v>
      </c>
      <c r="C587" s="353">
        <v>0.1036</v>
      </c>
      <c r="D587" s="354">
        <f t="shared" si="16"/>
        <v>1.4674220963172806</v>
      </c>
    </row>
    <row r="588" spans="1:4" ht="13.5">
      <c r="A588" s="355" t="s">
        <v>1506</v>
      </c>
      <c r="B588" s="353">
        <v>1.1608</v>
      </c>
      <c r="C588" s="353">
        <v>0.2763</v>
      </c>
      <c r="D588" s="354">
        <f t="shared" si="16"/>
        <v>0.23802549965541003</v>
      </c>
    </row>
    <row r="589" spans="1:4" ht="13.5">
      <c r="A589" s="355" t="s">
        <v>1507</v>
      </c>
      <c r="B589" s="353">
        <v>0.0006</v>
      </c>
      <c r="C589" s="353">
        <v>0.2147</v>
      </c>
      <c r="D589" s="354">
        <f t="shared" si="16"/>
        <v>357.83333333333337</v>
      </c>
    </row>
    <row r="590" spans="1:4" ht="13.5">
      <c r="A590" s="355" t="s">
        <v>1508</v>
      </c>
      <c r="B590" s="353">
        <v>1.9066</v>
      </c>
      <c r="C590" s="353">
        <v>1.5945</v>
      </c>
      <c r="D590" s="354">
        <f t="shared" si="16"/>
        <v>0.8363054652260569</v>
      </c>
    </row>
    <row r="591" spans="1:4" ht="13.5">
      <c r="A591" s="355" t="s">
        <v>1509</v>
      </c>
      <c r="B591" s="353">
        <v>0.0119</v>
      </c>
      <c r="C591" s="353">
        <v>0.0056</v>
      </c>
      <c r="D591" s="354">
        <f t="shared" si="16"/>
        <v>0.4705882352941176</v>
      </c>
    </row>
    <row r="592" spans="1:4" ht="13.5">
      <c r="A592" s="355" t="s">
        <v>1510</v>
      </c>
      <c r="B592" s="353">
        <v>0</v>
      </c>
      <c r="C592" s="353">
        <v>0.0186</v>
      </c>
      <c r="D592" s="354"/>
    </row>
    <row r="593" spans="1:4" ht="13.5">
      <c r="A593" s="355" t="s">
        <v>1511</v>
      </c>
      <c r="B593" s="353">
        <v>0</v>
      </c>
      <c r="C593" s="353">
        <v>0</v>
      </c>
      <c r="D593" s="354"/>
    </row>
    <row r="594" spans="1:4" ht="13.5">
      <c r="A594" s="355" t="s">
        <v>1512</v>
      </c>
      <c r="B594" s="353">
        <v>0</v>
      </c>
      <c r="C594" s="353">
        <v>0</v>
      </c>
      <c r="D594" s="354"/>
    </row>
    <row r="595" spans="1:4" ht="13.5">
      <c r="A595" s="355" t="s">
        <v>1513</v>
      </c>
      <c r="B595" s="353">
        <v>0</v>
      </c>
      <c r="C595" s="353">
        <v>0.0186</v>
      </c>
      <c r="D595" s="354"/>
    </row>
    <row r="596" spans="1:4" ht="13.5">
      <c r="A596" s="355" t="s">
        <v>1514</v>
      </c>
      <c r="B596" s="353">
        <v>0.5126</v>
      </c>
      <c r="C596" s="353">
        <v>0.5277</v>
      </c>
      <c r="D596" s="354">
        <f t="shared" si="16"/>
        <v>1.0294576667967226</v>
      </c>
    </row>
    <row r="597" spans="1:4" ht="13.5">
      <c r="A597" s="355" t="s">
        <v>1515</v>
      </c>
      <c r="B597" s="353">
        <v>0.0095</v>
      </c>
      <c r="C597" s="353">
        <v>0.036</v>
      </c>
      <c r="D597" s="354">
        <f t="shared" si="16"/>
        <v>3.789473684210526</v>
      </c>
    </row>
    <row r="598" spans="1:4" ht="13.5">
      <c r="A598" s="355" t="s">
        <v>1516</v>
      </c>
      <c r="B598" s="353">
        <v>0.0131</v>
      </c>
      <c r="C598" s="353">
        <v>0</v>
      </c>
      <c r="D598" s="354">
        <f t="shared" si="16"/>
        <v>0</v>
      </c>
    </row>
    <row r="599" spans="1:4" ht="13.5">
      <c r="A599" s="355" t="s">
        <v>1517</v>
      </c>
      <c r="B599" s="353">
        <v>0</v>
      </c>
      <c r="C599" s="353">
        <v>0</v>
      </c>
      <c r="D599" s="354"/>
    </row>
    <row r="600" spans="1:4" ht="13.5">
      <c r="A600" s="355" t="s">
        <v>1518</v>
      </c>
      <c r="B600" s="353">
        <v>0</v>
      </c>
      <c r="C600" s="353">
        <v>0</v>
      </c>
      <c r="D600" s="354"/>
    </row>
    <row r="601" spans="1:4" ht="13.5">
      <c r="A601" s="355" t="s">
        <v>1519</v>
      </c>
      <c r="B601" s="353">
        <v>0.003</v>
      </c>
      <c r="C601" s="353">
        <v>0.006</v>
      </c>
      <c r="D601" s="354">
        <f t="shared" si="16"/>
        <v>2</v>
      </c>
    </row>
    <row r="602" spans="1:4" ht="13.5">
      <c r="A602" s="355" t="s">
        <v>1520</v>
      </c>
      <c r="B602" s="353">
        <v>0</v>
      </c>
      <c r="C602" s="353">
        <v>0</v>
      </c>
      <c r="D602" s="354"/>
    </row>
    <row r="603" spans="1:4" ht="13.5">
      <c r="A603" s="355" t="s">
        <v>1521</v>
      </c>
      <c r="B603" s="353">
        <v>0.015</v>
      </c>
      <c r="C603" s="353">
        <v>0.0118</v>
      </c>
      <c r="D603" s="354">
        <f t="shared" si="16"/>
        <v>0.7866666666666666</v>
      </c>
    </row>
    <row r="604" spans="1:4" ht="13.5">
      <c r="A604" s="355" t="s">
        <v>1522</v>
      </c>
      <c r="B604" s="353">
        <v>0</v>
      </c>
      <c r="C604" s="353">
        <v>0</v>
      </c>
      <c r="D604" s="354"/>
    </row>
    <row r="605" spans="1:4" ht="13.5">
      <c r="A605" s="355" t="s">
        <v>1523</v>
      </c>
      <c r="B605" s="353">
        <v>0.472</v>
      </c>
      <c r="C605" s="353">
        <v>0.4739</v>
      </c>
      <c r="D605" s="354">
        <f t="shared" si="16"/>
        <v>1.0040254237288135</v>
      </c>
    </row>
    <row r="606" spans="1:4" ht="13.5">
      <c r="A606" s="355" t="s">
        <v>1524</v>
      </c>
      <c r="B606" s="353">
        <v>0.2846</v>
      </c>
      <c r="C606" s="353">
        <v>0.2471</v>
      </c>
      <c r="D606" s="354">
        <f t="shared" si="16"/>
        <v>0.8682361208713983</v>
      </c>
    </row>
    <row r="607" spans="1:4" ht="13.5">
      <c r="A607" s="355" t="s">
        <v>1525</v>
      </c>
      <c r="B607" s="353">
        <v>0.2035</v>
      </c>
      <c r="C607" s="353">
        <v>0.1679</v>
      </c>
      <c r="D607" s="354">
        <f t="shared" si="16"/>
        <v>0.8250614250614251</v>
      </c>
    </row>
    <row r="608" spans="1:4" ht="13.5">
      <c r="A608" s="355" t="s">
        <v>1526</v>
      </c>
      <c r="B608" s="353">
        <v>0.004</v>
      </c>
      <c r="C608" s="353">
        <v>0</v>
      </c>
      <c r="D608" s="354">
        <f t="shared" si="16"/>
        <v>0</v>
      </c>
    </row>
    <row r="609" spans="1:4" ht="13.5">
      <c r="A609" s="355" t="s">
        <v>1527</v>
      </c>
      <c r="B609" s="353">
        <v>0</v>
      </c>
      <c r="C609" s="353">
        <v>0</v>
      </c>
      <c r="D609" s="354"/>
    </row>
    <row r="610" spans="1:4" ht="13.5">
      <c r="A610" s="355" t="s">
        <v>1528</v>
      </c>
      <c r="B610" s="353">
        <v>0.031</v>
      </c>
      <c r="C610" s="353">
        <v>0.0249</v>
      </c>
      <c r="D610" s="354">
        <f t="shared" si="16"/>
        <v>0.8032258064516129</v>
      </c>
    </row>
    <row r="611" spans="1:4" ht="13.5">
      <c r="A611" s="355" t="s">
        <v>1529</v>
      </c>
      <c r="B611" s="353">
        <v>0.0018</v>
      </c>
      <c r="C611" s="353">
        <v>0</v>
      </c>
      <c r="D611" s="354">
        <f t="shared" si="16"/>
        <v>0</v>
      </c>
    </row>
    <row r="612" spans="1:4" ht="13.5">
      <c r="A612" s="355" t="s">
        <v>1530</v>
      </c>
      <c r="B612" s="353">
        <v>0</v>
      </c>
      <c r="C612" s="353">
        <v>0</v>
      </c>
      <c r="D612" s="354"/>
    </row>
    <row r="613" spans="1:4" ht="13.5">
      <c r="A613" s="355" t="s">
        <v>1531</v>
      </c>
      <c r="B613" s="353">
        <v>0.0443</v>
      </c>
      <c r="C613" s="353">
        <v>0.0543</v>
      </c>
      <c r="D613" s="354">
        <f t="shared" si="16"/>
        <v>1.2257336343115124</v>
      </c>
    </row>
    <row r="614" spans="1:4" ht="13.5">
      <c r="A614" s="355" t="s">
        <v>1532</v>
      </c>
      <c r="B614" s="353">
        <v>0.1736</v>
      </c>
      <c r="C614" s="353">
        <v>0.3752</v>
      </c>
      <c r="D614" s="354">
        <f t="shared" si="16"/>
        <v>2.161290322580645</v>
      </c>
    </row>
    <row r="615" spans="1:4" ht="13.5">
      <c r="A615" s="355" t="s">
        <v>1533</v>
      </c>
      <c r="B615" s="353">
        <v>0.016</v>
      </c>
      <c r="C615" s="353">
        <v>0.0167</v>
      </c>
      <c r="D615" s="354">
        <f t="shared" si="16"/>
        <v>1.04375</v>
      </c>
    </row>
    <row r="616" spans="1:4" ht="13.5">
      <c r="A616" s="355" t="s">
        <v>1534</v>
      </c>
      <c r="B616" s="353">
        <v>0.1113</v>
      </c>
      <c r="C616" s="353">
        <v>0.1148</v>
      </c>
      <c r="D616" s="354">
        <f t="shared" si="16"/>
        <v>1.0314465408805031</v>
      </c>
    </row>
    <row r="617" spans="1:4" ht="13.5">
      <c r="A617" s="355" t="s">
        <v>1535</v>
      </c>
      <c r="B617" s="353">
        <v>0.0284</v>
      </c>
      <c r="C617" s="353">
        <v>0.0334</v>
      </c>
      <c r="D617" s="354">
        <f t="shared" si="16"/>
        <v>1.176056338028169</v>
      </c>
    </row>
    <row r="618" spans="1:4" ht="13.5">
      <c r="A618" s="355" t="s">
        <v>1536</v>
      </c>
      <c r="B618" s="353">
        <v>0</v>
      </c>
      <c r="C618" s="353">
        <v>0</v>
      </c>
      <c r="D618" s="354"/>
    </row>
    <row r="619" spans="1:4" ht="13.5">
      <c r="A619" s="355" t="s">
        <v>1537</v>
      </c>
      <c r="B619" s="353">
        <v>0.0179</v>
      </c>
      <c r="C619" s="353">
        <v>0.1454</v>
      </c>
      <c r="D619" s="354">
        <f t="shared" si="16"/>
        <v>8.122905027932962</v>
      </c>
    </row>
    <row r="620" spans="1:4" ht="13.5">
      <c r="A620" s="355" t="s">
        <v>1538</v>
      </c>
      <c r="B620" s="353">
        <v>0</v>
      </c>
      <c r="C620" s="353">
        <v>0.0649</v>
      </c>
      <c r="D620" s="354"/>
    </row>
    <row r="621" spans="1:4" ht="13.5">
      <c r="A621" s="355" t="s">
        <v>1539</v>
      </c>
      <c r="B621" s="353">
        <v>0.235</v>
      </c>
      <c r="C621" s="353">
        <v>0.1861</v>
      </c>
      <c r="D621" s="354">
        <f t="shared" si="16"/>
        <v>0.7919148936170213</v>
      </c>
    </row>
    <row r="622" spans="1:4" ht="13.5">
      <c r="A622" s="355" t="s">
        <v>1540</v>
      </c>
      <c r="B622" s="353">
        <v>0.0439</v>
      </c>
      <c r="C622" s="353">
        <v>0.0471</v>
      </c>
      <c r="D622" s="354">
        <f t="shared" si="16"/>
        <v>1.072892938496583</v>
      </c>
    </row>
    <row r="623" spans="1:4" ht="13.5">
      <c r="A623" s="355" t="s">
        <v>1541</v>
      </c>
      <c r="B623" s="353">
        <v>0.0521</v>
      </c>
      <c r="C623" s="353">
        <v>0.0148</v>
      </c>
      <c r="D623" s="354">
        <f t="shared" si="16"/>
        <v>0.2840690978886756</v>
      </c>
    </row>
    <row r="624" spans="1:4" ht="13.5">
      <c r="A624" s="272" t="s">
        <v>1542</v>
      </c>
      <c r="B624" s="353">
        <v>0</v>
      </c>
      <c r="C624" s="353">
        <v>0</v>
      </c>
      <c r="D624" s="354"/>
    </row>
    <row r="625" spans="1:4" ht="13.5">
      <c r="A625" s="355" t="s">
        <v>1543</v>
      </c>
      <c r="B625" s="353">
        <v>0.047</v>
      </c>
      <c r="C625" s="353">
        <v>0.0292</v>
      </c>
      <c r="D625" s="354">
        <f t="shared" si="16"/>
        <v>0.6212765957446809</v>
      </c>
    </row>
    <row r="626" spans="1:4" ht="13.5">
      <c r="A626" s="355" t="s">
        <v>1544</v>
      </c>
      <c r="B626" s="353">
        <v>0.092</v>
      </c>
      <c r="C626" s="353">
        <v>0.0949</v>
      </c>
      <c r="D626" s="354">
        <f t="shared" si="16"/>
        <v>1.0315217391304348</v>
      </c>
    </row>
    <row r="627" spans="1:4" ht="13.5">
      <c r="A627" s="355" t="s">
        <v>1545</v>
      </c>
      <c r="B627" s="353">
        <v>0</v>
      </c>
      <c r="C627" s="353">
        <v>0.0001</v>
      </c>
      <c r="D627" s="354"/>
    </row>
    <row r="628" spans="1:4" ht="13.5">
      <c r="A628" s="355" t="s">
        <v>1546</v>
      </c>
      <c r="B628" s="353">
        <v>0.2874</v>
      </c>
      <c r="C628" s="353">
        <v>0.2687</v>
      </c>
      <c r="D628" s="354">
        <f t="shared" si="16"/>
        <v>0.9349338900487126</v>
      </c>
    </row>
    <row r="629" spans="1:4" ht="13.5">
      <c r="A629" s="355" t="s">
        <v>1194</v>
      </c>
      <c r="B629" s="353">
        <v>0.0457</v>
      </c>
      <c r="C629" s="353">
        <v>0.0614</v>
      </c>
      <c r="D629" s="354">
        <f t="shared" si="16"/>
        <v>1.3435448577680527</v>
      </c>
    </row>
    <row r="630" spans="1:4" ht="13.5">
      <c r="A630" s="355" t="s">
        <v>1195</v>
      </c>
      <c r="B630" s="353">
        <v>0.0016</v>
      </c>
      <c r="C630" s="353">
        <v>0</v>
      </c>
      <c r="D630" s="354">
        <f t="shared" si="16"/>
        <v>0</v>
      </c>
    </row>
    <row r="631" spans="1:4" ht="13.5">
      <c r="A631" s="355" t="s">
        <v>1196</v>
      </c>
      <c r="B631" s="353">
        <v>0.0192</v>
      </c>
      <c r="C631" s="353">
        <v>0.0168</v>
      </c>
      <c r="D631" s="354">
        <f t="shared" si="16"/>
        <v>0.875</v>
      </c>
    </row>
    <row r="632" spans="1:4" ht="13.5">
      <c r="A632" s="355" t="s">
        <v>1547</v>
      </c>
      <c r="B632" s="353">
        <v>0.0708</v>
      </c>
      <c r="C632" s="353">
        <v>0.0424</v>
      </c>
      <c r="D632" s="354">
        <f t="shared" si="16"/>
        <v>0.5988700564971752</v>
      </c>
    </row>
    <row r="633" spans="1:4" ht="13.5">
      <c r="A633" s="355" t="s">
        <v>1548</v>
      </c>
      <c r="B633" s="353">
        <v>0.0756</v>
      </c>
      <c r="C633" s="353">
        <v>0.0637</v>
      </c>
      <c r="D633" s="354">
        <f t="shared" si="16"/>
        <v>0.8425925925925927</v>
      </c>
    </row>
    <row r="634" spans="1:4" ht="13.5">
      <c r="A634" s="355" t="s">
        <v>1549</v>
      </c>
      <c r="B634" s="353">
        <v>0.0413</v>
      </c>
      <c r="C634" s="353">
        <v>0.024</v>
      </c>
      <c r="D634" s="354">
        <f t="shared" si="16"/>
        <v>0.5811138014527845</v>
      </c>
    </row>
    <row r="635" spans="1:4" ht="13.5">
      <c r="A635" s="355" t="s">
        <v>1550</v>
      </c>
      <c r="B635" s="353">
        <v>0.002</v>
      </c>
      <c r="C635" s="353">
        <v>0.0044</v>
      </c>
      <c r="D635" s="354">
        <f t="shared" si="16"/>
        <v>2.2</v>
      </c>
    </row>
    <row r="636" spans="1:4" ht="13.5">
      <c r="A636" s="355" t="s">
        <v>1551</v>
      </c>
      <c r="B636" s="353">
        <v>0.0312</v>
      </c>
      <c r="C636" s="353">
        <v>0.056</v>
      </c>
      <c r="D636" s="354">
        <f t="shared" si="16"/>
        <v>1.794871794871795</v>
      </c>
    </row>
    <row r="637" spans="1:4" ht="13.5">
      <c r="A637" s="355" t="s">
        <v>1552</v>
      </c>
      <c r="B637" s="353">
        <v>0.0219</v>
      </c>
      <c r="C637" s="353">
        <v>0.0189</v>
      </c>
      <c r="D637" s="354">
        <f t="shared" si="16"/>
        <v>0.863013698630137</v>
      </c>
    </row>
    <row r="638" spans="1:4" ht="13.5">
      <c r="A638" s="355" t="s">
        <v>1194</v>
      </c>
      <c r="B638" s="353">
        <v>0.0147</v>
      </c>
      <c r="C638" s="353">
        <v>0.0156</v>
      </c>
      <c r="D638" s="354">
        <f t="shared" si="16"/>
        <v>1.0612244897959184</v>
      </c>
    </row>
    <row r="639" spans="1:4" ht="13.5">
      <c r="A639" s="355" t="s">
        <v>1195</v>
      </c>
      <c r="B639" s="353">
        <v>0</v>
      </c>
      <c r="C639" s="353">
        <v>0</v>
      </c>
      <c r="D639" s="354"/>
    </row>
    <row r="640" spans="1:4" ht="13.5">
      <c r="A640" s="355" t="s">
        <v>1196</v>
      </c>
      <c r="B640" s="353">
        <v>0</v>
      </c>
      <c r="C640" s="353">
        <v>0</v>
      </c>
      <c r="D640" s="354"/>
    </row>
    <row r="641" spans="1:4" ht="13.5">
      <c r="A641" s="355" t="s">
        <v>1553</v>
      </c>
      <c r="B641" s="353">
        <v>0.0072</v>
      </c>
      <c r="C641" s="353">
        <v>0.0033</v>
      </c>
      <c r="D641" s="354">
        <f t="shared" si="16"/>
        <v>0.45833333333333337</v>
      </c>
    </row>
    <row r="642" spans="1:4" ht="13.5">
      <c r="A642" s="355" t="s">
        <v>1554</v>
      </c>
      <c r="B642" s="353">
        <v>0.1033</v>
      </c>
      <c r="C642" s="353">
        <v>0.1136</v>
      </c>
      <c r="D642" s="354">
        <f t="shared" si="16"/>
        <v>1.0997095837366893</v>
      </c>
    </row>
    <row r="643" spans="1:4" ht="13.5">
      <c r="A643" s="355" t="s">
        <v>1555</v>
      </c>
      <c r="B643" s="353">
        <v>0.0785</v>
      </c>
      <c r="C643" s="353">
        <v>0.0884</v>
      </c>
      <c r="D643" s="354">
        <f t="shared" si="16"/>
        <v>1.1261146496815286</v>
      </c>
    </row>
    <row r="644" spans="1:4" ht="13.5">
      <c r="A644" s="355" t="s">
        <v>1556</v>
      </c>
      <c r="B644" s="353">
        <v>0.0248</v>
      </c>
      <c r="C644" s="353">
        <v>0.0252</v>
      </c>
      <c r="D644" s="354">
        <f t="shared" si="16"/>
        <v>1.0161290322580645</v>
      </c>
    </row>
    <row r="645" spans="1:4" ht="13.5">
      <c r="A645" s="355" t="s">
        <v>1557</v>
      </c>
      <c r="B645" s="353">
        <v>0.1333</v>
      </c>
      <c r="C645" s="353">
        <v>0.1434</v>
      </c>
      <c r="D645" s="354">
        <f t="shared" si="16"/>
        <v>1.075768942235559</v>
      </c>
    </row>
    <row r="646" spans="1:4" ht="13.5">
      <c r="A646" s="355" t="s">
        <v>1558</v>
      </c>
      <c r="B646" s="353">
        <v>0.0329</v>
      </c>
      <c r="C646" s="353">
        <v>0.0438</v>
      </c>
      <c r="D646" s="354">
        <f aca="true" t="shared" si="17" ref="D646:D709">C646/B646</f>
        <v>1.331306990881459</v>
      </c>
    </row>
    <row r="647" spans="1:4" ht="13.5">
      <c r="A647" s="355" t="s">
        <v>1559</v>
      </c>
      <c r="B647" s="353">
        <v>0.1004</v>
      </c>
      <c r="C647" s="353">
        <v>0.0996</v>
      </c>
      <c r="D647" s="354">
        <f t="shared" si="17"/>
        <v>0.99203187250996</v>
      </c>
    </row>
    <row r="648" spans="1:4" ht="13.5">
      <c r="A648" s="355" t="s">
        <v>1560</v>
      </c>
      <c r="B648" s="353">
        <v>0.0193</v>
      </c>
      <c r="C648" s="353">
        <v>0.0064</v>
      </c>
      <c r="D648" s="354">
        <f t="shared" si="17"/>
        <v>0.3316062176165803</v>
      </c>
    </row>
    <row r="649" spans="1:4" ht="13.5">
      <c r="A649" s="355" t="s">
        <v>1561</v>
      </c>
      <c r="B649" s="353">
        <v>0.0149</v>
      </c>
      <c r="C649" s="353">
        <v>0.0012</v>
      </c>
      <c r="D649" s="354">
        <f t="shared" si="17"/>
        <v>0.08053691275167785</v>
      </c>
    </row>
    <row r="650" spans="1:4" ht="13.5">
      <c r="A650" s="355" t="s">
        <v>1562</v>
      </c>
      <c r="B650" s="353">
        <v>0.0044</v>
      </c>
      <c r="C650" s="353">
        <v>0.0052</v>
      </c>
      <c r="D650" s="354">
        <f t="shared" si="17"/>
        <v>1.1818181818181817</v>
      </c>
    </row>
    <row r="651" spans="1:4" ht="13.5">
      <c r="A651" s="355" t="s">
        <v>1563</v>
      </c>
      <c r="B651" s="353">
        <v>0</v>
      </c>
      <c r="C651" s="353">
        <v>0</v>
      </c>
      <c r="D651" s="354"/>
    </row>
    <row r="652" spans="1:4" ht="13.5">
      <c r="A652" s="355" t="s">
        <v>1564</v>
      </c>
      <c r="B652" s="353">
        <v>0</v>
      </c>
      <c r="C652" s="353">
        <v>0</v>
      </c>
      <c r="D652" s="354"/>
    </row>
    <row r="653" spans="1:4" ht="13.5">
      <c r="A653" s="355" t="s">
        <v>1565</v>
      </c>
      <c r="B653" s="353">
        <v>0</v>
      </c>
      <c r="C653" s="353">
        <v>0</v>
      </c>
      <c r="D653" s="354"/>
    </row>
    <row r="654" spans="1:4" ht="13.5">
      <c r="A654" s="355" t="s">
        <v>1566</v>
      </c>
      <c r="B654" s="353">
        <v>0.0263</v>
      </c>
      <c r="C654" s="353">
        <v>0.0032</v>
      </c>
      <c r="D654" s="354">
        <f t="shared" si="17"/>
        <v>0.12167300380228137</v>
      </c>
    </row>
    <row r="655" spans="1:4" ht="13.5">
      <c r="A655" s="355" t="s">
        <v>1567</v>
      </c>
      <c r="B655" s="353">
        <v>0.0263</v>
      </c>
      <c r="C655" s="353">
        <v>0.0031</v>
      </c>
      <c r="D655" s="354">
        <f t="shared" si="17"/>
        <v>0.11787072243346007</v>
      </c>
    </row>
    <row r="656" spans="1:4" ht="13.5">
      <c r="A656" s="355" t="s">
        <v>1568</v>
      </c>
      <c r="B656" s="353">
        <v>0</v>
      </c>
      <c r="C656" s="353">
        <v>0.0001</v>
      </c>
      <c r="D656" s="354"/>
    </row>
    <row r="657" spans="1:4" ht="13.5">
      <c r="A657" s="355" t="s">
        <v>1569</v>
      </c>
      <c r="B657" s="353">
        <v>11.5931</v>
      </c>
      <c r="C657" s="353">
        <v>0.43</v>
      </c>
      <c r="D657" s="354">
        <f t="shared" si="17"/>
        <v>0.03709102828406552</v>
      </c>
    </row>
    <row r="658" spans="1:4" ht="13.5">
      <c r="A658" s="355" t="s">
        <v>1570</v>
      </c>
      <c r="B658" s="353">
        <v>11.3631</v>
      </c>
      <c r="C658" s="353">
        <v>0</v>
      </c>
      <c r="D658" s="354">
        <f t="shared" si="17"/>
        <v>0</v>
      </c>
    </row>
    <row r="659" spans="1:4" ht="13.5">
      <c r="A659" s="355" t="s">
        <v>1571</v>
      </c>
      <c r="B659" s="353">
        <v>0</v>
      </c>
      <c r="C659" s="353">
        <v>0</v>
      </c>
      <c r="D659" s="354"/>
    </row>
    <row r="660" spans="1:4" ht="13.5">
      <c r="A660" s="355" t="s">
        <v>1572</v>
      </c>
      <c r="B660" s="353">
        <v>0.23</v>
      </c>
      <c r="C660" s="353">
        <v>0.43</v>
      </c>
      <c r="D660" s="354">
        <f t="shared" si="17"/>
        <v>1.8695652173913042</v>
      </c>
    </row>
    <row r="661" spans="1:4" ht="13.5">
      <c r="A661" s="355" t="s">
        <v>1573</v>
      </c>
      <c r="B661" s="353">
        <v>0.0333</v>
      </c>
      <c r="C661" s="353">
        <v>2.6137</v>
      </c>
      <c r="D661" s="354">
        <f t="shared" si="17"/>
        <v>78.48948948948949</v>
      </c>
    </row>
    <row r="662" spans="1:4" ht="13.5">
      <c r="A662" s="355" t="s">
        <v>1574</v>
      </c>
      <c r="B662" s="353">
        <v>0</v>
      </c>
      <c r="C662" s="353">
        <v>0</v>
      </c>
      <c r="D662" s="354"/>
    </row>
    <row r="663" spans="1:4" ht="13.5">
      <c r="A663" s="355" t="s">
        <v>1575</v>
      </c>
      <c r="B663" s="353">
        <v>0.0333</v>
      </c>
      <c r="C663" s="353">
        <v>0.0137</v>
      </c>
      <c r="D663" s="354">
        <f t="shared" si="17"/>
        <v>0.4114114114114114</v>
      </c>
    </row>
    <row r="664" spans="1:4" ht="13.5">
      <c r="A664" s="355" t="s">
        <v>1576</v>
      </c>
      <c r="B664" s="353">
        <v>0</v>
      </c>
      <c r="C664" s="353">
        <v>0</v>
      </c>
      <c r="D664" s="354"/>
    </row>
    <row r="665" spans="1:4" ht="13.5">
      <c r="A665" s="355" t="s">
        <v>1577</v>
      </c>
      <c r="B665" s="353">
        <v>0</v>
      </c>
      <c r="C665" s="353">
        <v>2.6</v>
      </c>
      <c r="D665" s="354"/>
    </row>
    <row r="666" spans="1:4" ht="13.5">
      <c r="A666" s="355" t="s">
        <v>1578</v>
      </c>
      <c r="B666" s="353">
        <v>0.0684</v>
      </c>
      <c r="C666" s="353">
        <v>0.2148</v>
      </c>
      <c r="D666" s="354">
        <f t="shared" si="17"/>
        <v>3.140350877192982</v>
      </c>
    </row>
    <row r="667" spans="1:4" ht="13.5">
      <c r="A667" s="355" t="s">
        <v>1194</v>
      </c>
      <c r="B667" s="353">
        <v>0.0212</v>
      </c>
      <c r="C667" s="353">
        <v>0.0536</v>
      </c>
      <c r="D667" s="354">
        <f t="shared" si="17"/>
        <v>2.5283018867924527</v>
      </c>
    </row>
    <row r="668" spans="1:4" ht="13.5">
      <c r="A668" s="355" t="s">
        <v>1195</v>
      </c>
      <c r="B668" s="353">
        <v>0</v>
      </c>
      <c r="C668" s="353">
        <v>0.0053</v>
      </c>
      <c r="D668" s="354"/>
    </row>
    <row r="669" spans="1:4" ht="13.5">
      <c r="A669" s="355" t="s">
        <v>1196</v>
      </c>
      <c r="B669" s="353">
        <v>0</v>
      </c>
      <c r="C669" s="353">
        <v>0</v>
      </c>
      <c r="D669" s="354"/>
    </row>
    <row r="670" spans="1:4" ht="13.5">
      <c r="A670" s="355" t="s">
        <v>1579</v>
      </c>
      <c r="B670" s="353">
        <v>0.0295</v>
      </c>
      <c r="C670" s="353">
        <v>0.0643</v>
      </c>
      <c r="D670" s="354">
        <f t="shared" si="17"/>
        <v>2.1796610169491526</v>
      </c>
    </row>
    <row r="671" spans="1:4" ht="13.5">
      <c r="A671" s="355" t="s">
        <v>1580</v>
      </c>
      <c r="B671" s="353">
        <v>0.0015</v>
      </c>
      <c r="C671" s="353">
        <v>0.0064</v>
      </c>
      <c r="D671" s="354">
        <f t="shared" si="17"/>
        <v>4.266666666666667</v>
      </c>
    </row>
    <row r="672" spans="1:4" ht="13.5">
      <c r="A672" s="355" t="s">
        <v>1204</v>
      </c>
      <c r="B672" s="353">
        <v>0</v>
      </c>
      <c r="C672" s="353">
        <v>0</v>
      </c>
      <c r="D672" s="354"/>
    </row>
    <row r="673" spans="1:4" ht="13.5">
      <c r="A673" s="355" t="s">
        <v>1581</v>
      </c>
      <c r="B673" s="353">
        <v>0.0162</v>
      </c>
      <c r="C673" s="353">
        <v>0.0852</v>
      </c>
      <c r="D673" s="354">
        <f t="shared" si="17"/>
        <v>5.2592592592592595</v>
      </c>
    </row>
    <row r="674" spans="1:4" ht="13.5">
      <c r="A674" s="271" t="s">
        <v>603</v>
      </c>
      <c r="B674" s="357">
        <f>SUM(B675:B676)</f>
        <v>0</v>
      </c>
      <c r="C674" s="353">
        <v>0</v>
      </c>
      <c r="D674" s="354"/>
    </row>
    <row r="675" spans="1:4" ht="13.5">
      <c r="A675" s="272" t="s">
        <v>604</v>
      </c>
      <c r="B675" s="357">
        <v>0</v>
      </c>
      <c r="C675" s="353">
        <v>0</v>
      </c>
      <c r="D675" s="354"/>
    </row>
    <row r="676" spans="1:4" ht="13.5">
      <c r="A676" s="272" t="s">
        <v>605</v>
      </c>
      <c r="B676" s="357">
        <v>0</v>
      </c>
      <c r="C676" s="353">
        <v>0</v>
      </c>
      <c r="D676" s="354"/>
    </row>
    <row r="677" spans="1:4" ht="13.5">
      <c r="A677" s="355" t="s">
        <v>1582</v>
      </c>
      <c r="B677" s="353">
        <v>0.3277</v>
      </c>
      <c r="C677" s="353">
        <v>0.3778</v>
      </c>
      <c r="D677" s="354">
        <f t="shared" si="17"/>
        <v>1.1528837351235888</v>
      </c>
    </row>
    <row r="678" spans="1:4" ht="13.5">
      <c r="A678" s="355" t="s">
        <v>1583</v>
      </c>
      <c r="B678" s="353">
        <v>0.3277</v>
      </c>
      <c r="C678" s="353">
        <v>0.3778</v>
      </c>
      <c r="D678" s="354">
        <f t="shared" si="17"/>
        <v>1.1528837351235888</v>
      </c>
    </row>
    <row r="679" spans="1:4" ht="13.5">
      <c r="A679" s="352" t="s">
        <v>608</v>
      </c>
      <c r="B679" s="353">
        <v>3.7253</v>
      </c>
      <c r="C679" s="353">
        <v>3.7414</v>
      </c>
      <c r="D679" s="354">
        <f t="shared" si="17"/>
        <v>1.0043217995866105</v>
      </c>
    </row>
    <row r="680" spans="1:4" ht="13.5">
      <c r="A680" s="355" t="s">
        <v>1584</v>
      </c>
      <c r="B680" s="353">
        <v>0.2481</v>
      </c>
      <c r="C680" s="353">
        <v>0.267</v>
      </c>
      <c r="D680" s="354">
        <f t="shared" si="17"/>
        <v>1.0761789600967353</v>
      </c>
    </row>
    <row r="681" spans="1:4" ht="13.5">
      <c r="A681" s="355" t="s">
        <v>1194</v>
      </c>
      <c r="B681" s="353">
        <v>0.2226</v>
      </c>
      <c r="C681" s="353">
        <v>0.2262</v>
      </c>
      <c r="D681" s="354">
        <f t="shared" si="17"/>
        <v>1.0161725067385445</v>
      </c>
    </row>
    <row r="682" spans="1:4" ht="13.5">
      <c r="A682" s="355" t="s">
        <v>1195</v>
      </c>
      <c r="B682" s="353">
        <v>0.0056</v>
      </c>
      <c r="C682" s="353">
        <v>0.0053</v>
      </c>
      <c r="D682" s="354">
        <f t="shared" si="17"/>
        <v>0.9464285714285714</v>
      </c>
    </row>
    <row r="683" spans="1:4" ht="13.5">
      <c r="A683" s="355" t="s">
        <v>1196</v>
      </c>
      <c r="B683" s="353">
        <v>0</v>
      </c>
      <c r="C683" s="353">
        <v>0</v>
      </c>
      <c r="D683" s="354"/>
    </row>
    <row r="684" spans="1:4" ht="13.5">
      <c r="A684" s="355" t="s">
        <v>1585</v>
      </c>
      <c r="B684" s="353">
        <v>0.0199</v>
      </c>
      <c r="C684" s="353">
        <v>0.0355</v>
      </c>
      <c r="D684" s="354">
        <f t="shared" si="17"/>
        <v>1.7839195979899496</v>
      </c>
    </row>
    <row r="685" spans="1:4" ht="13.5">
      <c r="A685" s="355" t="s">
        <v>1586</v>
      </c>
      <c r="B685" s="353">
        <v>1.3457</v>
      </c>
      <c r="C685" s="353">
        <v>0.8171</v>
      </c>
      <c r="D685" s="354">
        <f t="shared" si="17"/>
        <v>0.6071932823066063</v>
      </c>
    </row>
    <row r="686" spans="1:4" ht="13.5">
      <c r="A686" s="355" t="s">
        <v>1587</v>
      </c>
      <c r="B686" s="353">
        <v>0.3291</v>
      </c>
      <c r="C686" s="353">
        <v>0.35</v>
      </c>
      <c r="D686" s="354">
        <f t="shared" si="17"/>
        <v>1.0635065329687023</v>
      </c>
    </row>
    <row r="687" spans="1:4" ht="13.5">
      <c r="A687" s="355" t="s">
        <v>1588</v>
      </c>
      <c r="B687" s="353">
        <v>0.5451</v>
      </c>
      <c r="C687" s="353">
        <v>0.0878</v>
      </c>
      <c r="D687" s="354">
        <f t="shared" si="17"/>
        <v>0.16107136305265088</v>
      </c>
    </row>
    <row r="688" spans="1:4" ht="13.5">
      <c r="A688" s="355" t="s">
        <v>1589</v>
      </c>
      <c r="B688" s="353">
        <v>0</v>
      </c>
      <c r="C688" s="353">
        <v>0</v>
      </c>
      <c r="D688" s="354"/>
    </row>
    <row r="689" spans="1:4" ht="13.5">
      <c r="A689" s="355" t="s">
        <v>1590</v>
      </c>
      <c r="B689" s="353">
        <v>0</v>
      </c>
      <c r="C689" s="353">
        <v>0</v>
      </c>
      <c r="D689" s="354"/>
    </row>
    <row r="690" spans="1:4" ht="13.5">
      <c r="A690" s="355" t="s">
        <v>1591</v>
      </c>
      <c r="B690" s="353">
        <v>0.16</v>
      </c>
      <c r="C690" s="353">
        <v>0.1667</v>
      </c>
      <c r="D690" s="354">
        <f t="shared" si="17"/>
        <v>1.0418749999999999</v>
      </c>
    </row>
    <row r="691" spans="1:4" ht="13.5">
      <c r="A691" s="272" t="s">
        <v>1592</v>
      </c>
      <c r="B691" s="353">
        <v>0.0485</v>
      </c>
      <c r="C691" s="353">
        <v>0.0563</v>
      </c>
      <c r="D691" s="354">
        <f t="shared" si="17"/>
        <v>1.1608247422680413</v>
      </c>
    </row>
    <row r="692" spans="1:4" ht="13.5">
      <c r="A692" s="355" t="s">
        <v>1593</v>
      </c>
      <c r="B692" s="353">
        <v>0</v>
      </c>
      <c r="C692" s="353">
        <v>0</v>
      </c>
      <c r="D692" s="354"/>
    </row>
    <row r="693" spans="1:4" ht="13.5">
      <c r="A693" s="355" t="s">
        <v>1594</v>
      </c>
      <c r="B693" s="353">
        <v>0.0529</v>
      </c>
      <c r="C693" s="353">
        <v>0.0529</v>
      </c>
      <c r="D693" s="354">
        <f t="shared" si="17"/>
        <v>1</v>
      </c>
    </row>
    <row r="694" spans="1:4" ht="13.5">
      <c r="A694" s="355" t="s">
        <v>1595</v>
      </c>
      <c r="B694" s="353">
        <v>0</v>
      </c>
      <c r="C694" s="353">
        <v>0</v>
      </c>
      <c r="D694" s="354"/>
    </row>
    <row r="695" spans="1:4" ht="13.5">
      <c r="A695" s="355" t="s">
        <v>1596</v>
      </c>
      <c r="B695" s="353">
        <v>0.012</v>
      </c>
      <c r="C695" s="353">
        <v>0</v>
      </c>
      <c r="D695" s="354">
        <f t="shared" si="17"/>
        <v>0</v>
      </c>
    </row>
    <row r="696" spans="1:4" ht="13.5">
      <c r="A696" s="355" t="s">
        <v>1597</v>
      </c>
      <c r="B696" s="353">
        <v>0</v>
      </c>
      <c r="C696" s="353">
        <v>0</v>
      </c>
      <c r="D696" s="354"/>
    </row>
    <row r="697" spans="1:4" ht="13.5">
      <c r="A697" s="355" t="s">
        <v>1598</v>
      </c>
      <c r="B697" s="353">
        <v>0.1981</v>
      </c>
      <c r="C697" s="353">
        <v>0.1034</v>
      </c>
      <c r="D697" s="354">
        <f t="shared" si="17"/>
        <v>0.5219586067642605</v>
      </c>
    </row>
    <row r="698" spans="1:4" ht="13.5">
      <c r="A698" s="355" t="s">
        <v>1599</v>
      </c>
      <c r="B698" s="353">
        <v>0.0024</v>
      </c>
      <c r="C698" s="353">
        <v>0.0281</v>
      </c>
      <c r="D698" s="354">
        <f t="shared" si="17"/>
        <v>11.708333333333334</v>
      </c>
    </row>
    <row r="699" spans="1:4" ht="13.5">
      <c r="A699" s="355" t="s">
        <v>1600</v>
      </c>
      <c r="B699" s="353">
        <v>0</v>
      </c>
      <c r="C699" s="353">
        <v>0</v>
      </c>
      <c r="D699" s="354"/>
    </row>
    <row r="700" spans="1:4" ht="13.5">
      <c r="A700" s="355" t="s">
        <v>1601</v>
      </c>
      <c r="B700" s="353">
        <v>0</v>
      </c>
      <c r="C700" s="353">
        <v>0</v>
      </c>
      <c r="D700" s="354"/>
    </row>
    <row r="701" spans="1:4" ht="13.5">
      <c r="A701" s="355" t="s">
        <v>1602</v>
      </c>
      <c r="B701" s="353">
        <v>0.0024</v>
      </c>
      <c r="C701" s="353">
        <v>0.0281</v>
      </c>
      <c r="D701" s="354">
        <f t="shared" si="17"/>
        <v>11.708333333333334</v>
      </c>
    </row>
    <row r="702" spans="1:4" ht="13.5">
      <c r="A702" s="355" t="s">
        <v>1603</v>
      </c>
      <c r="B702" s="353">
        <v>1.3343</v>
      </c>
      <c r="C702" s="353">
        <v>1.8429</v>
      </c>
      <c r="D702" s="354">
        <f t="shared" si="17"/>
        <v>1.3811736491043993</v>
      </c>
    </row>
    <row r="703" spans="1:4" ht="13.5">
      <c r="A703" s="355" t="s">
        <v>1604</v>
      </c>
      <c r="B703" s="353">
        <v>0.3597</v>
      </c>
      <c r="C703" s="353">
        <v>0.3333</v>
      </c>
      <c r="D703" s="354">
        <f t="shared" si="17"/>
        <v>0.9266055045871558</v>
      </c>
    </row>
    <row r="704" spans="1:4" ht="13.5">
      <c r="A704" s="355" t="s">
        <v>1605</v>
      </c>
      <c r="B704" s="353">
        <v>0.0368</v>
      </c>
      <c r="C704" s="353">
        <v>0.0523</v>
      </c>
      <c r="D704" s="354">
        <f t="shared" si="17"/>
        <v>1.421195652173913</v>
      </c>
    </row>
    <row r="705" spans="1:4" ht="13.5">
      <c r="A705" s="355" t="s">
        <v>1606</v>
      </c>
      <c r="B705" s="353">
        <v>0</v>
      </c>
      <c r="C705" s="353">
        <v>0</v>
      </c>
      <c r="D705" s="354"/>
    </row>
    <row r="706" spans="1:4" ht="13.5">
      <c r="A706" s="355" t="s">
        <v>1607</v>
      </c>
      <c r="B706" s="353">
        <v>0</v>
      </c>
      <c r="C706" s="353">
        <v>0</v>
      </c>
      <c r="D706" s="354"/>
    </row>
    <row r="707" spans="1:4" ht="13.5">
      <c r="A707" s="355" t="s">
        <v>1608</v>
      </c>
      <c r="B707" s="353">
        <v>0</v>
      </c>
      <c r="C707" s="353">
        <v>0</v>
      </c>
      <c r="D707" s="354"/>
    </row>
    <row r="708" spans="1:4" ht="13.5">
      <c r="A708" s="355" t="s">
        <v>1609</v>
      </c>
      <c r="B708" s="353">
        <v>0.04</v>
      </c>
      <c r="C708" s="353">
        <v>0.04</v>
      </c>
      <c r="D708" s="354">
        <f t="shared" si="17"/>
        <v>1</v>
      </c>
    </row>
    <row r="709" spans="1:4" ht="13.5">
      <c r="A709" s="355" t="s">
        <v>1610</v>
      </c>
      <c r="B709" s="353">
        <v>0</v>
      </c>
      <c r="C709" s="353">
        <v>0</v>
      </c>
      <c r="D709" s="354"/>
    </row>
    <row r="710" spans="1:4" ht="13.5">
      <c r="A710" s="355" t="s">
        <v>1611</v>
      </c>
      <c r="B710" s="353">
        <v>0.0492</v>
      </c>
      <c r="C710" s="353">
        <v>0.0418</v>
      </c>
      <c r="D710" s="354">
        <f aca="true" t="shared" si="18" ref="D710:D773">C710/B710</f>
        <v>0.8495934959349593</v>
      </c>
    </row>
    <row r="711" spans="1:4" ht="13.5">
      <c r="A711" s="355" t="s">
        <v>1612</v>
      </c>
      <c r="B711" s="353">
        <v>0.2503</v>
      </c>
      <c r="C711" s="353">
        <v>0.368</v>
      </c>
      <c r="D711" s="354">
        <f t="shared" si="18"/>
        <v>1.4702357171394325</v>
      </c>
    </row>
    <row r="712" spans="1:4" ht="13.5">
      <c r="A712" s="355" t="s">
        <v>1613</v>
      </c>
      <c r="B712" s="353">
        <v>0</v>
      </c>
      <c r="C712" s="353">
        <v>0.8528</v>
      </c>
      <c r="D712" s="354"/>
    </row>
    <row r="713" spans="1:4" ht="13.5">
      <c r="A713" s="355" t="s">
        <v>1614</v>
      </c>
      <c r="B713" s="353">
        <v>0.5983</v>
      </c>
      <c r="C713" s="353">
        <v>0.1547</v>
      </c>
      <c r="D713" s="354">
        <f t="shared" si="18"/>
        <v>0.25856593682099277</v>
      </c>
    </row>
    <row r="714" spans="1:4" ht="13.5">
      <c r="A714" s="355" t="s">
        <v>1615</v>
      </c>
      <c r="B714" s="353">
        <v>0.015</v>
      </c>
      <c r="C714" s="353">
        <v>0.0371</v>
      </c>
      <c r="D714" s="354">
        <f t="shared" si="18"/>
        <v>2.4733333333333336</v>
      </c>
    </row>
    <row r="715" spans="1:4" ht="13.5">
      <c r="A715" s="355" t="s">
        <v>1616</v>
      </c>
      <c r="B715" s="353">
        <v>0.0095</v>
      </c>
      <c r="C715" s="353">
        <v>0.0371</v>
      </c>
      <c r="D715" s="354">
        <f t="shared" si="18"/>
        <v>3.905263157894737</v>
      </c>
    </row>
    <row r="716" spans="1:4" ht="13.5">
      <c r="A716" s="355" t="s">
        <v>1617</v>
      </c>
      <c r="B716" s="353">
        <v>0.0055</v>
      </c>
      <c r="C716" s="353">
        <v>0</v>
      </c>
      <c r="D716" s="354">
        <f t="shared" si="18"/>
        <v>0</v>
      </c>
    </row>
    <row r="717" spans="1:4" ht="13.5">
      <c r="A717" s="355" t="s">
        <v>1618</v>
      </c>
      <c r="B717" s="353">
        <v>0.2777</v>
      </c>
      <c r="C717" s="353">
        <v>0.2139</v>
      </c>
      <c r="D717" s="354">
        <f t="shared" si="18"/>
        <v>0.7702556715880446</v>
      </c>
    </row>
    <row r="718" spans="1:4" ht="13.5">
      <c r="A718" s="355" t="s">
        <v>1619</v>
      </c>
      <c r="B718" s="353">
        <v>0.0019</v>
      </c>
      <c r="C718" s="353">
        <v>0</v>
      </c>
      <c r="D718" s="354">
        <f t="shared" si="18"/>
        <v>0</v>
      </c>
    </row>
    <row r="719" spans="1:4" ht="13.5">
      <c r="A719" s="355" t="s">
        <v>1620</v>
      </c>
      <c r="B719" s="353">
        <v>0.1635</v>
      </c>
      <c r="C719" s="353">
        <v>0.1611</v>
      </c>
      <c r="D719" s="354">
        <f t="shared" si="18"/>
        <v>0.9853211009174311</v>
      </c>
    </row>
    <row r="720" spans="1:4" ht="13.5">
      <c r="A720" s="355" t="s">
        <v>1621</v>
      </c>
      <c r="B720" s="353">
        <v>0.1123</v>
      </c>
      <c r="C720" s="353">
        <v>0.0528</v>
      </c>
      <c r="D720" s="354">
        <f t="shared" si="18"/>
        <v>0.4701691896705254</v>
      </c>
    </row>
    <row r="721" spans="1:4" ht="13.5">
      <c r="A721" s="355" t="s">
        <v>1622</v>
      </c>
      <c r="B721" s="353">
        <v>0.0073</v>
      </c>
      <c r="C721" s="353">
        <v>0</v>
      </c>
      <c r="D721" s="354">
        <f t="shared" si="18"/>
        <v>0</v>
      </c>
    </row>
    <row r="722" spans="1:4" ht="13.5">
      <c r="A722" s="355" t="s">
        <v>1623</v>
      </c>
      <c r="B722" s="353">
        <v>0.0006</v>
      </c>
      <c r="C722" s="353">
        <v>0</v>
      </c>
      <c r="D722" s="354">
        <f t="shared" si="18"/>
        <v>0</v>
      </c>
    </row>
    <row r="723" spans="1:4" ht="13.5">
      <c r="A723" s="355" t="s">
        <v>1624</v>
      </c>
      <c r="B723" s="353">
        <v>0.0007</v>
      </c>
      <c r="C723" s="353">
        <v>0</v>
      </c>
      <c r="D723" s="354">
        <f t="shared" si="18"/>
        <v>0</v>
      </c>
    </row>
    <row r="724" spans="1:4" ht="13.5">
      <c r="A724" s="355" t="s">
        <v>1625</v>
      </c>
      <c r="B724" s="353">
        <v>0</v>
      </c>
      <c r="C724" s="353">
        <v>0</v>
      </c>
      <c r="D724" s="354"/>
    </row>
    <row r="725" spans="1:4" ht="13.5">
      <c r="A725" s="355" t="s">
        <v>1626</v>
      </c>
      <c r="B725" s="353">
        <v>0.006</v>
      </c>
      <c r="C725" s="353">
        <v>0</v>
      </c>
      <c r="D725" s="354">
        <f t="shared" si="18"/>
        <v>0</v>
      </c>
    </row>
    <row r="726" spans="1:4" ht="13.5">
      <c r="A726" s="355" t="s">
        <v>1627</v>
      </c>
      <c r="B726" s="353">
        <v>0.007</v>
      </c>
      <c r="C726" s="353">
        <v>0.0659</v>
      </c>
      <c r="D726" s="354">
        <f t="shared" si="18"/>
        <v>9.414285714285715</v>
      </c>
    </row>
    <row r="727" spans="1:4" ht="13.5">
      <c r="A727" s="355" t="s">
        <v>1628</v>
      </c>
      <c r="B727" s="353">
        <v>0</v>
      </c>
      <c r="C727" s="353">
        <v>0.0659</v>
      </c>
      <c r="D727" s="354"/>
    </row>
    <row r="728" spans="1:4" ht="13.5">
      <c r="A728" s="355" t="s">
        <v>1629</v>
      </c>
      <c r="B728" s="353">
        <v>0</v>
      </c>
      <c r="C728" s="353">
        <v>0</v>
      </c>
      <c r="D728" s="354"/>
    </row>
    <row r="729" spans="1:4" ht="13.5">
      <c r="A729" s="355" t="s">
        <v>1630</v>
      </c>
      <c r="B729" s="353">
        <v>0.007</v>
      </c>
      <c r="C729" s="353">
        <v>0</v>
      </c>
      <c r="D729" s="354">
        <f t="shared" si="18"/>
        <v>0</v>
      </c>
    </row>
    <row r="730" spans="1:4" ht="13.5">
      <c r="A730" s="355" t="s">
        <v>1631</v>
      </c>
      <c r="B730" s="353">
        <v>0.0777</v>
      </c>
      <c r="C730" s="353">
        <v>0.0612</v>
      </c>
      <c r="D730" s="354">
        <f t="shared" si="18"/>
        <v>0.7876447876447875</v>
      </c>
    </row>
    <row r="731" spans="1:4" ht="13.5">
      <c r="A731" s="355" t="s">
        <v>1632</v>
      </c>
      <c r="B731" s="353">
        <v>0.0202</v>
      </c>
      <c r="C731" s="353">
        <v>0.0301</v>
      </c>
      <c r="D731" s="354">
        <f t="shared" si="18"/>
        <v>1.49009900990099</v>
      </c>
    </row>
    <row r="732" spans="1:4" ht="13.5">
      <c r="A732" s="355" t="s">
        <v>1633</v>
      </c>
      <c r="B732" s="353">
        <v>0.03</v>
      </c>
      <c r="C732" s="353">
        <v>0.0297</v>
      </c>
      <c r="D732" s="354">
        <f t="shared" si="18"/>
        <v>0.9900000000000001</v>
      </c>
    </row>
    <row r="733" spans="1:4" ht="13.5">
      <c r="A733" s="355" t="s">
        <v>1634</v>
      </c>
      <c r="B733" s="353">
        <v>0.0275</v>
      </c>
      <c r="C733" s="353">
        <v>0.0014</v>
      </c>
      <c r="D733" s="354">
        <f t="shared" si="18"/>
        <v>0.05090909090909091</v>
      </c>
    </row>
    <row r="734" spans="1:4" ht="13.5">
      <c r="A734" s="355" t="s">
        <v>1635</v>
      </c>
      <c r="B734" s="353">
        <v>0.0079</v>
      </c>
      <c r="C734" s="353">
        <v>0.0033</v>
      </c>
      <c r="D734" s="354">
        <f t="shared" si="18"/>
        <v>0.4177215189873417</v>
      </c>
    </row>
    <row r="735" spans="1:4" ht="13.5">
      <c r="A735" s="355" t="s">
        <v>1636</v>
      </c>
      <c r="B735" s="353">
        <v>0.0079</v>
      </c>
      <c r="C735" s="353">
        <v>0.0033</v>
      </c>
      <c r="D735" s="354">
        <f t="shared" si="18"/>
        <v>0.4177215189873417</v>
      </c>
    </row>
    <row r="736" spans="1:4" ht="13.5">
      <c r="A736" s="355" t="s">
        <v>1637</v>
      </c>
      <c r="B736" s="353">
        <v>0</v>
      </c>
      <c r="C736" s="353">
        <v>0</v>
      </c>
      <c r="D736" s="354"/>
    </row>
    <row r="737" spans="1:4" ht="13.5">
      <c r="A737" s="355" t="s">
        <v>1638</v>
      </c>
      <c r="B737" s="353">
        <v>0.3627</v>
      </c>
      <c r="C737" s="353">
        <v>0.3722</v>
      </c>
      <c r="D737" s="354">
        <f t="shared" si="18"/>
        <v>1.0261924455472842</v>
      </c>
    </row>
    <row r="738" spans="1:4" ht="13.5">
      <c r="A738" s="355" t="s">
        <v>1194</v>
      </c>
      <c r="B738" s="353">
        <v>0.0219</v>
      </c>
      <c r="C738" s="353">
        <v>0.0187</v>
      </c>
      <c r="D738" s="354">
        <f t="shared" si="18"/>
        <v>0.8538812785388129</v>
      </c>
    </row>
    <row r="739" spans="1:4" ht="13.5">
      <c r="A739" s="355" t="s">
        <v>1195</v>
      </c>
      <c r="B739" s="353">
        <v>0</v>
      </c>
      <c r="C739" s="353">
        <v>0</v>
      </c>
      <c r="D739" s="354"/>
    </row>
    <row r="740" spans="1:4" ht="13.5">
      <c r="A740" s="355" t="s">
        <v>1196</v>
      </c>
      <c r="B740" s="353">
        <v>0</v>
      </c>
      <c r="C740" s="353">
        <v>0</v>
      </c>
      <c r="D740" s="354"/>
    </row>
    <row r="741" spans="1:4" ht="13.5">
      <c r="A741" s="355" t="s">
        <v>1243</v>
      </c>
      <c r="B741" s="353">
        <v>0.003</v>
      </c>
      <c r="C741" s="353">
        <v>0</v>
      </c>
      <c r="D741" s="354">
        <f t="shared" si="18"/>
        <v>0</v>
      </c>
    </row>
    <row r="742" spans="1:4" ht="13.5">
      <c r="A742" s="355" t="s">
        <v>1639</v>
      </c>
      <c r="B742" s="353">
        <v>0.3319</v>
      </c>
      <c r="C742" s="353">
        <v>0.009</v>
      </c>
      <c r="D742" s="354">
        <f t="shared" si="18"/>
        <v>0.027116601385959626</v>
      </c>
    </row>
    <row r="743" spans="1:4" ht="13.5">
      <c r="A743" s="355" t="s">
        <v>1640</v>
      </c>
      <c r="B743" s="353">
        <v>0.0004</v>
      </c>
      <c r="C743" s="353">
        <v>0.3</v>
      </c>
      <c r="D743" s="354">
        <f t="shared" si="18"/>
        <v>749.9999999999999</v>
      </c>
    </row>
    <row r="744" spans="1:4" ht="13.5">
      <c r="A744" s="355" t="s">
        <v>1204</v>
      </c>
      <c r="B744" s="353">
        <v>0</v>
      </c>
      <c r="C744" s="353">
        <v>0.0179</v>
      </c>
      <c r="D744" s="354"/>
    </row>
    <row r="745" spans="1:4" ht="13.5">
      <c r="A745" s="355" t="s">
        <v>1641</v>
      </c>
      <c r="B745" s="353">
        <v>0.0055</v>
      </c>
      <c r="C745" s="353">
        <v>0.0266</v>
      </c>
      <c r="D745" s="354">
        <f t="shared" si="18"/>
        <v>4.836363636363636</v>
      </c>
    </row>
    <row r="746" spans="1:4" ht="13.5">
      <c r="A746" s="355" t="s">
        <v>1642</v>
      </c>
      <c r="B746" s="353">
        <v>0</v>
      </c>
      <c r="C746" s="353">
        <v>0</v>
      </c>
      <c r="D746" s="354"/>
    </row>
    <row r="747" spans="1:4" ht="13.5">
      <c r="A747" s="355" t="s">
        <v>1643</v>
      </c>
      <c r="B747" s="353">
        <v>0</v>
      </c>
      <c r="C747" s="353">
        <v>0</v>
      </c>
      <c r="D747" s="354"/>
    </row>
    <row r="748" spans="1:4" ht="13.5">
      <c r="A748" s="355" t="s">
        <v>1644</v>
      </c>
      <c r="B748" s="353">
        <v>0.0395</v>
      </c>
      <c r="C748" s="353">
        <v>0.0327</v>
      </c>
      <c r="D748" s="354">
        <f t="shared" si="18"/>
        <v>0.8278481012658228</v>
      </c>
    </row>
    <row r="749" spans="1:4" ht="13.5">
      <c r="A749" s="355" t="s">
        <v>1645</v>
      </c>
      <c r="B749" s="353">
        <v>0.0395</v>
      </c>
      <c r="C749" s="353">
        <v>0.0327</v>
      </c>
      <c r="D749" s="354">
        <f t="shared" si="18"/>
        <v>0.8278481012658228</v>
      </c>
    </row>
    <row r="750" spans="1:4" ht="13.5">
      <c r="A750" s="352" t="s">
        <v>672</v>
      </c>
      <c r="B750" s="353">
        <v>5.0763</v>
      </c>
      <c r="C750" s="353">
        <v>5.1687</v>
      </c>
      <c r="D750" s="354">
        <f t="shared" si="18"/>
        <v>1.0182022339105254</v>
      </c>
    </row>
    <row r="751" spans="1:4" ht="13.5">
      <c r="A751" s="355" t="s">
        <v>1646</v>
      </c>
      <c r="B751" s="353">
        <v>0.4282</v>
      </c>
      <c r="C751" s="353">
        <v>0.6396</v>
      </c>
      <c r="D751" s="354">
        <f t="shared" si="18"/>
        <v>1.493694535263895</v>
      </c>
    </row>
    <row r="752" spans="1:4" ht="13.5">
      <c r="A752" s="355" t="s">
        <v>1194</v>
      </c>
      <c r="B752" s="353">
        <v>0.1758</v>
      </c>
      <c r="C752" s="353">
        <v>0.3912</v>
      </c>
      <c r="D752" s="354">
        <f t="shared" si="18"/>
        <v>2.2252559726962455</v>
      </c>
    </row>
    <row r="753" spans="1:4" ht="13.5">
      <c r="A753" s="355" t="s">
        <v>1195</v>
      </c>
      <c r="B753" s="353">
        <v>0.0884</v>
      </c>
      <c r="C753" s="353">
        <v>0.0455</v>
      </c>
      <c r="D753" s="354">
        <f t="shared" si="18"/>
        <v>0.5147058823529411</v>
      </c>
    </row>
    <row r="754" spans="1:4" ht="13.5">
      <c r="A754" s="355" t="s">
        <v>1196</v>
      </c>
      <c r="B754" s="353">
        <v>0</v>
      </c>
      <c r="C754" s="353">
        <v>0</v>
      </c>
      <c r="D754" s="354"/>
    </row>
    <row r="755" spans="1:4" ht="13.5">
      <c r="A755" s="355" t="s">
        <v>1647</v>
      </c>
      <c r="B755" s="353">
        <v>0</v>
      </c>
      <c r="C755" s="353">
        <v>0.015</v>
      </c>
      <c r="D755" s="354"/>
    </row>
    <row r="756" spans="1:4" ht="13.5">
      <c r="A756" s="355" t="s">
        <v>1648</v>
      </c>
      <c r="B756" s="353">
        <v>0.0217</v>
      </c>
      <c r="C756" s="353">
        <v>0</v>
      </c>
      <c r="D756" s="354">
        <f t="shared" si="18"/>
        <v>0</v>
      </c>
    </row>
    <row r="757" spans="1:4" ht="13.5">
      <c r="A757" s="355" t="s">
        <v>1649</v>
      </c>
      <c r="B757" s="353">
        <v>0</v>
      </c>
      <c r="C757" s="353">
        <v>0</v>
      </c>
      <c r="D757" s="354"/>
    </row>
    <row r="758" spans="1:4" ht="13.5">
      <c r="A758" s="355" t="s">
        <v>1650</v>
      </c>
      <c r="B758" s="353">
        <v>0</v>
      </c>
      <c r="C758" s="353">
        <v>0</v>
      </c>
      <c r="D758" s="354"/>
    </row>
    <row r="759" spans="1:4" ht="13.5">
      <c r="A759" s="355" t="s">
        <v>1651</v>
      </c>
      <c r="B759" s="353">
        <v>0.0009</v>
      </c>
      <c r="C759" s="353">
        <v>0</v>
      </c>
      <c r="D759" s="354">
        <f t="shared" si="18"/>
        <v>0</v>
      </c>
    </row>
    <row r="760" spans="1:4" ht="13.5">
      <c r="A760" s="355" t="s">
        <v>1652</v>
      </c>
      <c r="B760" s="353">
        <v>0.1414</v>
      </c>
      <c r="C760" s="353">
        <v>0.1879</v>
      </c>
      <c r="D760" s="354">
        <f t="shared" si="18"/>
        <v>1.328854314002829</v>
      </c>
    </row>
    <row r="761" spans="1:4" ht="13.5">
      <c r="A761" s="355" t="s">
        <v>1653</v>
      </c>
      <c r="B761" s="353">
        <v>0.001</v>
      </c>
      <c r="C761" s="353">
        <v>0.0045</v>
      </c>
      <c r="D761" s="354">
        <f t="shared" si="18"/>
        <v>4.5</v>
      </c>
    </row>
    <row r="762" spans="1:4" ht="13.5">
      <c r="A762" s="355" t="s">
        <v>1654</v>
      </c>
      <c r="B762" s="353">
        <v>0.001</v>
      </c>
      <c r="C762" s="353">
        <v>0</v>
      </c>
      <c r="D762" s="354">
        <f t="shared" si="18"/>
        <v>0</v>
      </c>
    </row>
    <row r="763" spans="1:4" ht="13.5">
      <c r="A763" s="355" t="s">
        <v>1655</v>
      </c>
      <c r="B763" s="353">
        <v>0</v>
      </c>
      <c r="C763" s="353">
        <v>0</v>
      </c>
      <c r="D763" s="354"/>
    </row>
    <row r="764" spans="1:4" ht="13.5">
      <c r="A764" s="355" t="s">
        <v>1656</v>
      </c>
      <c r="B764" s="353">
        <v>0</v>
      </c>
      <c r="C764" s="353">
        <v>0.0045</v>
      </c>
      <c r="D764" s="354"/>
    </row>
    <row r="765" spans="1:4" ht="13.5">
      <c r="A765" s="355" t="s">
        <v>1657</v>
      </c>
      <c r="B765" s="353">
        <v>0.4437</v>
      </c>
      <c r="C765" s="353">
        <v>0.5777</v>
      </c>
      <c r="D765" s="354">
        <f t="shared" si="18"/>
        <v>1.3020058598151905</v>
      </c>
    </row>
    <row r="766" spans="1:4" ht="13.5">
      <c r="A766" s="355" t="s">
        <v>1658</v>
      </c>
      <c r="B766" s="353">
        <v>0.0744</v>
      </c>
      <c r="C766" s="353">
        <v>0.1254</v>
      </c>
      <c r="D766" s="354">
        <f t="shared" si="18"/>
        <v>1.6854838709677422</v>
      </c>
    </row>
    <row r="767" spans="1:4" ht="13.5">
      <c r="A767" s="355" t="s">
        <v>1659</v>
      </c>
      <c r="B767" s="353">
        <v>0.2702</v>
      </c>
      <c r="C767" s="353">
        <v>0.1473</v>
      </c>
      <c r="D767" s="354">
        <f t="shared" si="18"/>
        <v>0.5451517394522576</v>
      </c>
    </row>
    <row r="768" spans="1:4" ht="13.5">
      <c r="A768" s="355" t="s">
        <v>1660</v>
      </c>
      <c r="B768" s="353">
        <v>0</v>
      </c>
      <c r="C768" s="353">
        <v>0</v>
      </c>
      <c r="D768" s="354"/>
    </row>
    <row r="769" spans="1:4" ht="13.5">
      <c r="A769" s="355" t="s">
        <v>1661</v>
      </c>
      <c r="B769" s="353">
        <v>0.0238</v>
      </c>
      <c r="C769" s="353">
        <v>0.0161</v>
      </c>
      <c r="D769" s="354">
        <f t="shared" si="18"/>
        <v>0.676470588235294</v>
      </c>
    </row>
    <row r="770" spans="1:4" ht="13.5">
      <c r="A770" s="355" t="s">
        <v>1662</v>
      </c>
      <c r="B770" s="353">
        <v>0</v>
      </c>
      <c r="C770" s="353">
        <v>0</v>
      </c>
      <c r="D770" s="354"/>
    </row>
    <row r="771" spans="1:4" ht="13.5">
      <c r="A771" s="355" t="s">
        <v>1663</v>
      </c>
      <c r="B771" s="353">
        <v>0</v>
      </c>
      <c r="C771" s="353">
        <v>0</v>
      </c>
      <c r="D771" s="354"/>
    </row>
    <row r="772" spans="1:4" ht="13.5">
      <c r="A772" s="355" t="s">
        <v>1664</v>
      </c>
      <c r="B772" s="353">
        <v>0.0753</v>
      </c>
      <c r="C772" s="353">
        <v>0.2889</v>
      </c>
      <c r="D772" s="354">
        <f t="shared" si="18"/>
        <v>3.836653386454183</v>
      </c>
    </row>
    <row r="773" spans="1:4" ht="13.5">
      <c r="A773" s="355" t="s">
        <v>1665</v>
      </c>
      <c r="B773" s="353">
        <v>0.002</v>
      </c>
      <c r="C773" s="353">
        <v>0.01</v>
      </c>
      <c r="D773" s="354">
        <f t="shared" si="18"/>
        <v>5</v>
      </c>
    </row>
    <row r="774" spans="1:4" ht="13.5">
      <c r="A774" s="355" t="s">
        <v>1666</v>
      </c>
      <c r="B774" s="353">
        <v>0</v>
      </c>
      <c r="C774" s="353">
        <v>0</v>
      </c>
      <c r="D774" s="354"/>
    </row>
    <row r="775" spans="1:4" ht="13.5">
      <c r="A775" s="355" t="s">
        <v>1667</v>
      </c>
      <c r="B775" s="353">
        <v>0.002</v>
      </c>
      <c r="C775" s="353">
        <v>0.0073</v>
      </c>
      <c r="D775" s="354">
        <f>C775/B775</f>
        <v>3.65</v>
      </c>
    </row>
    <row r="776" spans="1:4" ht="13.5">
      <c r="A776" s="355" t="s">
        <v>1668</v>
      </c>
      <c r="B776" s="353">
        <v>0</v>
      </c>
      <c r="C776" s="353">
        <v>0</v>
      </c>
      <c r="D776" s="354"/>
    </row>
    <row r="777" spans="1:4" ht="13.5">
      <c r="A777" s="355" t="s">
        <v>1669</v>
      </c>
      <c r="B777" s="353">
        <v>0</v>
      </c>
      <c r="C777" s="353">
        <v>0.0027</v>
      </c>
      <c r="D777" s="354"/>
    </row>
    <row r="778" spans="1:4" ht="13.5">
      <c r="A778" s="355" t="s">
        <v>1670</v>
      </c>
      <c r="B778" s="353">
        <v>0.0015</v>
      </c>
      <c r="C778" s="353">
        <v>0.0215</v>
      </c>
      <c r="D778" s="354">
        <f>C778/B778</f>
        <v>14.333333333333332</v>
      </c>
    </row>
    <row r="779" spans="1:4" ht="13.5">
      <c r="A779" s="355" t="s">
        <v>1671</v>
      </c>
      <c r="B779" s="353">
        <v>0</v>
      </c>
      <c r="C779" s="353">
        <v>0</v>
      </c>
      <c r="D779" s="354"/>
    </row>
    <row r="780" spans="1:4" ht="13.5">
      <c r="A780" s="355" t="s">
        <v>1672</v>
      </c>
      <c r="B780" s="353">
        <v>0</v>
      </c>
      <c r="C780" s="353">
        <v>0</v>
      </c>
      <c r="D780" s="354"/>
    </row>
    <row r="781" spans="1:4" ht="13.5">
      <c r="A781" s="355" t="s">
        <v>1673</v>
      </c>
      <c r="B781" s="353">
        <v>0</v>
      </c>
      <c r="C781" s="353">
        <v>0</v>
      </c>
      <c r="D781" s="354"/>
    </row>
    <row r="782" spans="1:4" ht="13.5">
      <c r="A782" s="355" t="s">
        <v>1674</v>
      </c>
      <c r="B782" s="353">
        <v>0</v>
      </c>
      <c r="C782" s="353">
        <v>0</v>
      </c>
      <c r="D782" s="354"/>
    </row>
    <row r="783" spans="1:4" ht="13.5">
      <c r="A783" s="355" t="s">
        <v>1675</v>
      </c>
      <c r="B783" s="353">
        <v>0.0015</v>
      </c>
      <c r="C783" s="353">
        <v>0.0015</v>
      </c>
      <c r="D783" s="354">
        <f>C783/B783</f>
        <v>1</v>
      </c>
    </row>
    <row r="784" spans="1:4" ht="13.5">
      <c r="A784" s="355" t="s">
        <v>1676</v>
      </c>
      <c r="B784" s="353">
        <v>0</v>
      </c>
      <c r="C784" s="353">
        <v>0.02</v>
      </c>
      <c r="D784" s="354"/>
    </row>
    <row r="785" spans="1:4" ht="13.5">
      <c r="A785" s="271" t="s">
        <v>1677</v>
      </c>
      <c r="B785" s="353">
        <v>0</v>
      </c>
      <c r="C785" s="353">
        <v>0</v>
      </c>
      <c r="D785" s="354"/>
    </row>
    <row r="786" spans="1:4" ht="13.5">
      <c r="A786" s="355" t="s">
        <v>1678</v>
      </c>
      <c r="B786" s="353">
        <v>0</v>
      </c>
      <c r="C786" s="353">
        <v>0</v>
      </c>
      <c r="D786" s="354"/>
    </row>
    <row r="787" spans="1:4" ht="13.5">
      <c r="A787" s="355" t="s">
        <v>1679</v>
      </c>
      <c r="B787" s="353">
        <v>0</v>
      </c>
      <c r="C787" s="353">
        <v>0</v>
      </c>
      <c r="D787" s="354"/>
    </row>
    <row r="788" spans="1:4" ht="13.5">
      <c r="A788" s="355" t="s">
        <v>1680</v>
      </c>
      <c r="B788" s="353">
        <v>0</v>
      </c>
      <c r="C788" s="353">
        <v>0</v>
      </c>
      <c r="D788" s="354"/>
    </row>
    <row r="789" spans="1:4" ht="13.5">
      <c r="A789" s="355" t="s">
        <v>1681</v>
      </c>
      <c r="B789" s="353">
        <v>0</v>
      </c>
      <c r="C789" s="353">
        <v>0</v>
      </c>
      <c r="D789" s="354"/>
    </row>
    <row r="790" spans="1:4" ht="13.5">
      <c r="A790" s="355" t="s">
        <v>1682</v>
      </c>
      <c r="B790" s="353">
        <v>0</v>
      </c>
      <c r="C790" s="353">
        <v>0</v>
      </c>
      <c r="D790" s="354"/>
    </row>
    <row r="791" spans="1:4" ht="13.5">
      <c r="A791" s="355" t="s">
        <v>1683</v>
      </c>
      <c r="B791" s="353">
        <v>0</v>
      </c>
      <c r="C791" s="353">
        <v>0</v>
      </c>
      <c r="D791" s="354"/>
    </row>
    <row r="792" spans="1:4" ht="13.5">
      <c r="A792" s="355" t="s">
        <v>1684</v>
      </c>
      <c r="B792" s="353">
        <v>0</v>
      </c>
      <c r="C792" s="353">
        <v>0</v>
      </c>
      <c r="D792" s="354"/>
    </row>
    <row r="793" spans="1:4" ht="13.5">
      <c r="A793" s="355" t="s">
        <v>1685</v>
      </c>
      <c r="B793" s="353">
        <v>0</v>
      </c>
      <c r="C793" s="353">
        <v>0</v>
      </c>
      <c r="D793" s="354"/>
    </row>
    <row r="794" spans="1:4" ht="13.5">
      <c r="A794" s="355" t="s">
        <v>1686</v>
      </c>
      <c r="B794" s="353">
        <v>0</v>
      </c>
      <c r="C794" s="353">
        <v>0</v>
      </c>
      <c r="D794" s="354"/>
    </row>
    <row r="795" spans="1:4" ht="13.5">
      <c r="A795" s="355" t="s">
        <v>1687</v>
      </c>
      <c r="B795" s="353">
        <v>0</v>
      </c>
      <c r="C795" s="353">
        <v>0</v>
      </c>
      <c r="D795" s="354"/>
    </row>
    <row r="796" spans="1:4" ht="13.5">
      <c r="A796" s="355" t="s">
        <v>1688</v>
      </c>
      <c r="B796" s="353">
        <v>0</v>
      </c>
      <c r="C796" s="353">
        <v>0</v>
      </c>
      <c r="D796" s="354"/>
    </row>
    <row r="797" spans="1:4" ht="13.5">
      <c r="A797" s="355" t="s">
        <v>1689</v>
      </c>
      <c r="B797" s="353">
        <v>0</v>
      </c>
      <c r="C797" s="353">
        <v>0</v>
      </c>
      <c r="D797" s="354"/>
    </row>
    <row r="798" spans="1:4" ht="13.5">
      <c r="A798" s="355" t="s">
        <v>1690</v>
      </c>
      <c r="B798" s="353">
        <v>0</v>
      </c>
      <c r="C798" s="353">
        <v>0</v>
      </c>
      <c r="D798" s="354"/>
    </row>
    <row r="799" spans="1:4" ht="13.5">
      <c r="A799" s="355" t="s">
        <v>1691</v>
      </c>
      <c r="B799" s="353">
        <v>0.0243</v>
      </c>
      <c r="C799" s="353">
        <v>0.0642</v>
      </c>
      <c r="D799" s="354">
        <f aca="true" t="shared" si="19" ref="D799:D804">C799/B799</f>
        <v>2.641975308641975</v>
      </c>
    </row>
    <row r="800" spans="1:4" ht="13.5">
      <c r="A800" s="355" t="s">
        <v>1692</v>
      </c>
      <c r="B800" s="353">
        <v>0.0243</v>
      </c>
      <c r="C800" s="353">
        <v>0.0642</v>
      </c>
      <c r="D800" s="354">
        <f t="shared" si="19"/>
        <v>2.641975308641975</v>
      </c>
    </row>
    <row r="801" spans="1:4" ht="13.5">
      <c r="A801" s="355" t="s">
        <v>1693</v>
      </c>
      <c r="B801" s="353">
        <v>0.1242</v>
      </c>
      <c r="C801" s="353">
        <v>0.1359</v>
      </c>
      <c r="D801" s="354">
        <f t="shared" si="19"/>
        <v>1.0942028985507246</v>
      </c>
    </row>
    <row r="802" spans="1:4" ht="13.5">
      <c r="A802" s="355" t="s">
        <v>1694</v>
      </c>
      <c r="B802" s="353">
        <v>0.0626</v>
      </c>
      <c r="C802" s="353">
        <v>0.044</v>
      </c>
      <c r="D802" s="354">
        <f t="shared" si="19"/>
        <v>0.7028753993610223</v>
      </c>
    </row>
    <row r="803" spans="1:4" ht="13.5">
      <c r="A803" s="355" t="s">
        <v>1695</v>
      </c>
      <c r="B803" s="353">
        <v>0.001</v>
      </c>
      <c r="C803" s="353">
        <v>0.002</v>
      </c>
      <c r="D803" s="354">
        <f t="shared" si="19"/>
        <v>2</v>
      </c>
    </row>
    <row r="804" spans="1:4" ht="13.5">
      <c r="A804" s="355" t="s">
        <v>1696</v>
      </c>
      <c r="B804" s="353">
        <v>0.0606</v>
      </c>
      <c r="C804" s="353">
        <v>0.0899</v>
      </c>
      <c r="D804" s="354">
        <f t="shared" si="19"/>
        <v>1.4834983498349834</v>
      </c>
    </row>
    <row r="805" spans="1:4" ht="13.5">
      <c r="A805" s="355" t="s">
        <v>1697</v>
      </c>
      <c r="B805" s="353">
        <v>0</v>
      </c>
      <c r="C805" s="353">
        <v>0</v>
      </c>
      <c r="D805" s="354"/>
    </row>
    <row r="806" spans="1:4" ht="13.5">
      <c r="A806" s="355" t="s">
        <v>1698</v>
      </c>
      <c r="B806" s="353">
        <v>0</v>
      </c>
      <c r="C806" s="353">
        <v>0</v>
      </c>
      <c r="D806" s="354"/>
    </row>
    <row r="807" spans="1:4" ht="13.5">
      <c r="A807" s="355" t="s">
        <v>1699</v>
      </c>
      <c r="B807" s="353">
        <v>0</v>
      </c>
      <c r="C807" s="353">
        <v>0</v>
      </c>
      <c r="D807" s="354"/>
    </row>
    <row r="808" spans="1:4" ht="13.5">
      <c r="A808" s="355" t="s">
        <v>1700</v>
      </c>
      <c r="B808" s="353">
        <v>0</v>
      </c>
      <c r="C808" s="353">
        <v>0</v>
      </c>
      <c r="D808" s="354"/>
    </row>
    <row r="809" spans="1:4" ht="13.5">
      <c r="A809" s="355" t="s">
        <v>1701</v>
      </c>
      <c r="B809" s="353">
        <v>0</v>
      </c>
      <c r="C809" s="353">
        <v>0</v>
      </c>
      <c r="D809" s="354"/>
    </row>
    <row r="810" spans="1:4" ht="13.5">
      <c r="A810" s="355" t="s">
        <v>1702</v>
      </c>
      <c r="B810" s="353">
        <v>0</v>
      </c>
      <c r="C810" s="353">
        <v>0</v>
      </c>
      <c r="D810" s="354"/>
    </row>
    <row r="811" spans="1:4" ht="13.5">
      <c r="A811" s="355" t="s">
        <v>1703</v>
      </c>
      <c r="B811" s="353">
        <v>0</v>
      </c>
      <c r="C811" s="353">
        <v>0</v>
      </c>
      <c r="D811" s="354"/>
    </row>
    <row r="812" spans="1:4" ht="13.5">
      <c r="A812" s="355" t="s">
        <v>1194</v>
      </c>
      <c r="B812" s="353">
        <v>0</v>
      </c>
      <c r="C812" s="353">
        <v>0</v>
      </c>
      <c r="D812" s="354"/>
    </row>
    <row r="813" spans="1:4" ht="13.5">
      <c r="A813" s="355" t="s">
        <v>1195</v>
      </c>
      <c r="B813" s="353">
        <v>0</v>
      </c>
      <c r="C813" s="353">
        <v>0</v>
      </c>
      <c r="D813" s="354"/>
    </row>
    <row r="814" spans="1:4" ht="13.5">
      <c r="A814" s="355" t="s">
        <v>1196</v>
      </c>
      <c r="B814" s="353">
        <v>0</v>
      </c>
      <c r="C814" s="353">
        <v>0</v>
      </c>
      <c r="D814" s="354"/>
    </row>
    <row r="815" spans="1:4" ht="13.5">
      <c r="A815" s="355" t="s">
        <v>1704</v>
      </c>
      <c r="B815" s="353">
        <v>0</v>
      </c>
      <c r="C815" s="353">
        <v>0</v>
      </c>
      <c r="D815" s="354"/>
    </row>
    <row r="816" spans="1:4" ht="13.5">
      <c r="A816" s="355" t="s">
        <v>1705</v>
      </c>
      <c r="B816" s="353">
        <v>0</v>
      </c>
      <c r="C816" s="353">
        <v>0</v>
      </c>
      <c r="D816" s="354"/>
    </row>
    <row r="817" spans="1:4" ht="13.5">
      <c r="A817" s="355" t="s">
        <v>1706</v>
      </c>
      <c r="B817" s="353">
        <v>0</v>
      </c>
      <c r="C817" s="353">
        <v>0</v>
      </c>
      <c r="D817" s="354"/>
    </row>
    <row r="818" spans="1:4" ht="13.5">
      <c r="A818" s="355" t="s">
        <v>1707</v>
      </c>
      <c r="B818" s="353">
        <v>0</v>
      </c>
      <c r="C818" s="353">
        <v>0</v>
      </c>
      <c r="D818" s="354"/>
    </row>
    <row r="819" spans="1:4" ht="13.5">
      <c r="A819" s="355" t="s">
        <v>1708</v>
      </c>
      <c r="B819" s="353">
        <v>0</v>
      </c>
      <c r="C819" s="353">
        <v>0</v>
      </c>
      <c r="D819" s="354"/>
    </row>
    <row r="820" spans="1:4" ht="13.5">
      <c r="A820" s="355" t="s">
        <v>1709</v>
      </c>
      <c r="B820" s="353">
        <v>0</v>
      </c>
      <c r="C820" s="353">
        <v>0</v>
      </c>
      <c r="D820" s="354"/>
    </row>
    <row r="821" spans="1:4" ht="13.5">
      <c r="A821" s="355" t="s">
        <v>1710</v>
      </c>
      <c r="B821" s="353">
        <v>0</v>
      </c>
      <c r="C821" s="353">
        <v>0</v>
      </c>
      <c r="D821" s="354"/>
    </row>
    <row r="822" spans="1:4" ht="13.5">
      <c r="A822" s="355" t="s">
        <v>1243</v>
      </c>
      <c r="B822" s="353">
        <v>0</v>
      </c>
      <c r="C822" s="353">
        <v>0</v>
      </c>
      <c r="D822" s="354"/>
    </row>
    <row r="823" spans="1:4" ht="13.5">
      <c r="A823" s="355" t="s">
        <v>1711</v>
      </c>
      <c r="B823" s="353">
        <v>0</v>
      </c>
      <c r="C823" s="353">
        <v>0</v>
      </c>
      <c r="D823" s="354"/>
    </row>
    <row r="824" spans="1:4" ht="13.5">
      <c r="A824" s="355" t="s">
        <v>1204</v>
      </c>
      <c r="B824" s="353">
        <v>0</v>
      </c>
      <c r="C824" s="353">
        <v>0</v>
      </c>
      <c r="D824" s="354"/>
    </row>
    <row r="825" spans="1:4" ht="13.5">
      <c r="A825" s="355" t="s">
        <v>1712</v>
      </c>
      <c r="B825" s="353">
        <v>0</v>
      </c>
      <c r="C825" s="353">
        <v>0</v>
      </c>
      <c r="D825" s="354"/>
    </row>
    <row r="826" spans="1:4" ht="13.5">
      <c r="A826" s="355" t="s">
        <v>1713</v>
      </c>
      <c r="B826" s="353">
        <v>4.0514</v>
      </c>
      <c r="C826" s="353">
        <v>3.7153</v>
      </c>
      <c r="D826" s="354">
        <f aca="true" t="shared" si="20" ref="D826:D837">C826/B826</f>
        <v>0.9170410228562966</v>
      </c>
    </row>
    <row r="827" spans="1:4" ht="13.5">
      <c r="A827" s="355" t="s">
        <v>1714</v>
      </c>
      <c r="B827" s="353">
        <v>4.0514</v>
      </c>
      <c r="C827" s="353">
        <v>3.7153</v>
      </c>
      <c r="D827" s="354">
        <f t="shared" si="20"/>
        <v>0.9170410228562966</v>
      </c>
    </row>
    <row r="828" spans="1:4" ht="13.5">
      <c r="A828" s="352" t="s">
        <v>741</v>
      </c>
      <c r="B828" s="353">
        <v>22.2198</v>
      </c>
      <c r="C828" s="353">
        <v>22.3461</v>
      </c>
      <c r="D828" s="354">
        <f t="shared" si="20"/>
        <v>1.0056841195690331</v>
      </c>
    </row>
    <row r="829" spans="1:4" ht="13.5">
      <c r="A829" s="355" t="s">
        <v>1715</v>
      </c>
      <c r="B829" s="353">
        <v>2.7137</v>
      </c>
      <c r="C829" s="353">
        <v>2.4583</v>
      </c>
      <c r="D829" s="354">
        <f t="shared" si="20"/>
        <v>0.9058849541216789</v>
      </c>
    </row>
    <row r="830" spans="1:4" ht="13.5">
      <c r="A830" s="355" t="s">
        <v>1194</v>
      </c>
      <c r="B830" s="353">
        <v>0.4278</v>
      </c>
      <c r="C830" s="353">
        <v>0.3853</v>
      </c>
      <c r="D830" s="354">
        <f t="shared" si="20"/>
        <v>0.9006545114539504</v>
      </c>
    </row>
    <row r="831" spans="1:4" ht="13.5">
      <c r="A831" s="355" t="s">
        <v>1195</v>
      </c>
      <c r="B831" s="353">
        <v>0.0535</v>
      </c>
      <c r="C831" s="353">
        <v>0.1041</v>
      </c>
      <c r="D831" s="354">
        <f t="shared" si="20"/>
        <v>1.9457943925233645</v>
      </c>
    </row>
    <row r="832" spans="1:4" ht="13.5">
      <c r="A832" s="355" t="s">
        <v>1196</v>
      </c>
      <c r="B832" s="353">
        <v>0.0072</v>
      </c>
      <c r="C832" s="353">
        <v>0.0098</v>
      </c>
      <c r="D832" s="354">
        <f t="shared" si="20"/>
        <v>1.3611111111111112</v>
      </c>
    </row>
    <row r="833" spans="1:4" ht="13.5">
      <c r="A833" s="355" t="s">
        <v>1716</v>
      </c>
      <c r="B833" s="353">
        <v>0.3206</v>
      </c>
      <c r="C833" s="353">
        <v>0.4336</v>
      </c>
      <c r="D833" s="354">
        <f t="shared" si="20"/>
        <v>1.3524641297567062</v>
      </c>
    </row>
    <row r="834" spans="1:4" ht="13.5">
      <c r="A834" s="355" t="s">
        <v>1717</v>
      </c>
      <c r="B834" s="353">
        <v>0.0016</v>
      </c>
      <c r="C834" s="353">
        <v>0.0024</v>
      </c>
      <c r="D834" s="354">
        <f t="shared" si="20"/>
        <v>1.4999999999999998</v>
      </c>
    </row>
    <row r="835" spans="1:4" ht="13.5">
      <c r="A835" s="355" t="s">
        <v>1718</v>
      </c>
      <c r="B835" s="353">
        <v>0.3244</v>
      </c>
      <c r="C835" s="353">
        <v>0.299</v>
      </c>
      <c r="D835" s="354">
        <f t="shared" si="20"/>
        <v>0.9217016029593094</v>
      </c>
    </row>
    <row r="836" spans="1:4" ht="13.5">
      <c r="A836" s="355" t="s">
        <v>1719</v>
      </c>
      <c r="B836" s="353">
        <v>0.0808</v>
      </c>
      <c r="C836" s="353">
        <v>0.0413</v>
      </c>
      <c r="D836" s="354">
        <f t="shared" si="20"/>
        <v>0.5111386138613861</v>
      </c>
    </row>
    <row r="837" spans="1:4" ht="13.5">
      <c r="A837" s="355" t="s">
        <v>1720</v>
      </c>
      <c r="B837" s="353">
        <v>0.0604</v>
      </c>
      <c r="C837" s="353">
        <v>0.1091</v>
      </c>
      <c r="D837" s="354">
        <f t="shared" si="20"/>
        <v>1.8062913907284768</v>
      </c>
    </row>
    <row r="838" spans="1:4" ht="13.5">
      <c r="A838" s="355" t="s">
        <v>1721</v>
      </c>
      <c r="B838" s="353">
        <v>0</v>
      </c>
      <c r="C838" s="353">
        <v>0</v>
      </c>
      <c r="D838" s="354"/>
    </row>
    <row r="839" spans="1:4" ht="13.5">
      <c r="A839" s="355" t="s">
        <v>1722</v>
      </c>
      <c r="B839" s="353">
        <v>1.4374</v>
      </c>
      <c r="C839" s="353">
        <v>1.0737</v>
      </c>
      <c r="D839" s="354">
        <f aca="true" t="shared" si="21" ref="D838:D901">C839/B839</f>
        <v>0.7469737025184361</v>
      </c>
    </row>
    <row r="840" spans="1:4" ht="13.5">
      <c r="A840" s="355" t="s">
        <v>1723</v>
      </c>
      <c r="B840" s="353">
        <v>0.2325</v>
      </c>
      <c r="C840" s="353">
        <v>0.1414</v>
      </c>
      <c r="D840" s="354">
        <f t="shared" si="21"/>
        <v>0.6081720430107527</v>
      </c>
    </row>
    <row r="841" spans="1:4" ht="13.5">
      <c r="A841" s="355" t="s">
        <v>1724</v>
      </c>
      <c r="B841" s="353">
        <v>0.2325</v>
      </c>
      <c r="C841" s="353">
        <v>0.1414</v>
      </c>
      <c r="D841" s="354">
        <f t="shared" si="21"/>
        <v>0.6081720430107527</v>
      </c>
    </row>
    <row r="842" spans="1:4" ht="13.5">
      <c r="A842" s="355" t="s">
        <v>1725</v>
      </c>
      <c r="B842" s="353">
        <v>14.7447</v>
      </c>
      <c r="C842" s="353">
        <v>1.1705</v>
      </c>
      <c r="D842" s="354">
        <f t="shared" si="21"/>
        <v>0.07938445678786277</v>
      </c>
    </row>
    <row r="843" spans="1:4" ht="13.5">
      <c r="A843" s="355" t="s">
        <v>1726</v>
      </c>
      <c r="B843" s="353">
        <v>0.016</v>
      </c>
      <c r="C843" s="353">
        <v>0.015</v>
      </c>
      <c r="D843" s="354">
        <f t="shared" si="21"/>
        <v>0.9375</v>
      </c>
    </row>
    <row r="844" spans="1:4" ht="13.5">
      <c r="A844" s="355" t="s">
        <v>1727</v>
      </c>
      <c r="B844" s="353">
        <v>14.7287</v>
      </c>
      <c r="C844" s="353">
        <v>1.1555</v>
      </c>
      <c r="D844" s="354">
        <f t="shared" si="21"/>
        <v>0.07845227345251109</v>
      </c>
    </row>
    <row r="845" spans="1:4" ht="13.5">
      <c r="A845" s="355" t="s">
        <v>1728</v>
      </c>
      <c r="B845" s="353">
        <v>2.4661</v>
      </c>
      <c r="C845" s="353">
        <v>2.9715</v>
      </c>
      <c r="D845" s="354">
        <f t="shared" si="21"/>
        <v>1.2049389724666477</v>
      </c>
    </row>
    <row r="846" spans="1:4" ht="13.5">
      <c r="A846" s="355" t="s">
        <v>1729</v>
      </c>
      <c r="B846" s="353">
        <v>2.4661</v>
      </c>
      <c r="C846" s="353">
        <v>2.9715</v>
      </c>
      <c r="D846" s="354">
        <f t="shared" si="21"/>
        <v>1.2049389724666477</v>
      </c>
    </row>
    <row r="847" spans="1:4" ht="13.5">
      <c r="A847" s="355" t="s">
        <v>1730</v>
      </c>
      <c r="B847" s="353">
        <v>0.0228</v>
      </c>
      <c r="C847" s="353">
        <v>0.085</v>
      </c>
      <c r="D847" s="354">
        <f t="shared" si="21"/>
        <v>3.7280701754385968</v>
      </c>
    </row>
    <row r="848" spans="1:4" ht="13.5">
      <c r="A848" s="355" t="s">
        <v>1731</v>
      </c>
      <c r="B848" s="353">
        <v>0.0228</v>
      </c>
      <c r="C848" s="353">
        <v>0.085</v>
      </c>
      <c r="D848" s="354">
        <f t="shared" si="21"/>
        <v>3.7280701754385968</v>
      </c>
    </row>
    <row r="849" spans="1:4" ht="13.5">
      <c r="A849" s="355" t="s">
        <v>1732</v>
      </c>
      <c r="B849" s="353">
        <v>2.04</v>
      </c>
      <c r="C849" s="353">
        <v>15.5194</v>
      </c>
      <c r="D849" s="354">
        <f t="shared" si="21"/>
        <v>7.607549019607843</v>
      </c>
    </row>
    <row r="850" spans="1:4" ht="13.5">
      <c r="A850" s="355" t="s">
        <v>1733</v>
      </c>
      <c r="B850" s="353">
        <v>2.04</v>
      </c>
      <c r="C850" s="353">
        <v>15.5194</v>
      </c>
      <c r="D850" s="354">
        <f t="shared" si="21"/>
        <v>7.607549019607843</v>
      </c>
    </row>
    <row r="851" spans="1:4" ht="13.5">
      <c r="A851" s="352" t="s">
        <v>761</v>
      </c>
      <c r="B851" s="353">
        <v>5.7574</v>
      </c>
      <c r="C851" s="353">
        <v>5.9155</v>
      </c>
      <c r="D851" s="354">
        <f t="shared" si="21"/>
        <v>1.0274603119463648</v>
      </c>
    </row>
    <row r="852" spans="1:4" ht="13.5">
      <c r="A852" s="355" t="s">
        <v>1734</v>
      </c>
      <c r="B852" s="353">
        <v>1.2751</v>
      </c>
      <c r="C852" s="353">
        <v>1.4715</v>
      </c>
      <c r="D852" s="354">
        <f t="shared" si="21"/>
        <v>1.1540271351266569</v>
      </c>
    </row>
    <row r="853" spans="1:4" ht="13.5">
      <c r="A853" s="355" t="s">
        <v>1194</v>
      </c>
      <c r="B853" s="353">
        <v>0.4892</v>
      </c>
      <c r="C853" s="353">
        <v>0.5153</v>
      </c>
      <c r="D853" s="354">
        <f t="shared" si="21"/>
        <v>1.05335241210139</v>
      </c>
    </row>
    <row r="854" spans="1:4" ht="13.5">
      <c r="A854" s="355" t="s">
        <v>1195</v>
      </c>
      <c r="B854" s="353">
        <v>0.0661</v>
      </c>
      <c r="C854" s="353">
        <v>0.0065</v>
      </c>
      <c r="D854" s="354">
        <f t="shared" si="21"/>
        <v>0.0983358547655068</v>
      </c>
    </row>
    <row r="855" spans="1:4" ht="13.5">
      <c r="A855" s="355" t="s">
        <v>1196</v>
      </c>
      <c r="B855" s="353">
        <v>0</v>
      </c>
      <c r="C855" s="353">
        <v>0</v>
      </c>
      <c r="D855" s="354"/>
    </row>
    <row r="856" spans="1:4" ht="13.5">
      <c r="A856" s="355" t="s">
        <v>1204</v>
      </c>
      <c r="B856" s="353">
        <v>0.2131</v>
      </c>
      <c r="C856" s="353">
        <v>0.3073</v>
      </c>
      <c r="D856" s="354">
        <f t="shared" si="21"/>
        <v>1.4420459877991554</v>
      </c>
    </row>
    <row r="857" spans="1:4" ht="13.5">
      <c r="A857" s="355" t="s">
        <v>1735</v>
      </c>
      <c r="B857" s="353">
        <v>0</v>
      </c>
      <c r="C857" s="353">
        <v>0</v>
      </c>
      <c r="D857" s="354"/>
    </row>
    <row r="858" spans="1:4" ht="13.5">
      <c r="A858" s="355" t="s">
        <v>1736</v>
      </c>
      <c r="B858" s="353">
        <v>0.0468</v>
      </c>
      <c r="C858" s="353">
        <v>0.0438</v>
      </c>
      <c r="D858" s="354">
        <f t="shared" si="21"/>
        <v>0.9358974358974358</v>
      </c>
    </row>
    <row r="859" spans="1:4" ht="13.5">
      <c r="A859" s="355" t="s">
        <v>1737</v>
      </c>
      <c r="B859" s="353">
        <v>0.0298</v>
      </c>
      <c r="C859" s="353">
        <v>0.0168</v>
      </c>
      <c r="D859" s="354">
        <f t="shared" si="21"/>
        <v>0.5637583892617449</v>
      </c>
    </row>
    <row r="860" spans="1:4" ht="13.5">
      <c r="A860" s="355" t="s">
        <v>1738</v>
      </c>
      <c r="B860" s="353">
        <v>0.0106</v>
      </c>
      <c r="C860" s="353">
        <v>0.0284</v>
      </c>
      <c r="D860" s="354">
        <f t="shared" si="21"/>
        <v>2.679245283018868</v>
      </c>
    </row>
    <row r="861" spans="1:4" ht="13.5">
      <c r="A861" s="355" t="s">
        <v>1739</v>
      </c>
      <c r="B861" s="353">
        <v>0.0133</v>
      </c>
      <c r="C861" s="353">
        <v>0.0069</v>
      </c>
      <c r="D861" s="354">
        <f t="shared" si="21"/>
        <v>0.518796992481203</v>
      </c>
    </row>
    <row r="862" spans="1:4" ht="13.5">
      <c r="A862" s="355" t="s">
        <v>1740</v>
      </c>
      <c r="B862" s="353">
        <v>0.0086</v>
      </c>
      <c r="C862" s="353">
        <v>0</v>
      </c>
      <c r="D862" s="354">
        <f t="shared" si="21"/>
        <v>0</v>
      </c>
    </row>
    <row r="863" spans="1:4" ht="13.5">
      <c r="A863" s="355" t="s">
        <v>1741</v>
      </c>
      <c r="B863" s="353">
        <v>0</v>
      </c>
      <c r="C863" s="353">
        <v>0</v>
      </c>
      <c r="D863" s="354"/>
    </row>
    <row r="864" spans="1:4" ht="13.5">
      <c r="A864" s="355" t="s">
        <v>1742</v>
      </c>
      <c r="B864" s="353">
        <v>0.005</v>
      </c>
      <c r="C864" s="353">
        <v>0.0073</v>
      </c>
      <c r="D864" s="354">
        <f t="shared" si="21"/>
        <v>1.46</v>
      </c>
    </row>
    <row r="865" spans="1:4" ht="13.5">
      <c r="A865" s="355" t="s">
        <v>1743</v>
      </c>
      <c r="B865" s="353">
        <v>0.006</v>
      </c>
      <c r="C865" s="353">
        <v>0.0175</v>
      </c>
      <c r="D865" s="354">
        <f t="shared" si="21"/>
        <v>2.916666666666667</v>
      </c>
    </row>
    <row r="866" spans="1:4" ht="13.5">
      <c r="A866" s="355" t="s">
        <v>1744</v>
      </c>
      <c r="B866" s="353">
        <v>0</v>
      </c>
      <c r="C866" s="353">
        <v>0</v>
      </c>
      <c r="D866" s="354"/>
    </row>
    <row r="867" spans="1:4" ht="13.5">
      <c r="A867" s="355" t="s">
        <v>1745</v>
      </c>
      <c r="B867" s="353">
        <v>0</v>
      </c>
      <c r="C867" s="353">
        <v>0</v>
      </c>
      <c r="D867" s="354"/>
    </row>
    <row r="868" spans="1:4" ht="13.5">
      <c r="A868" s="355" t="s">
        <v>1746</v>
      </c>
      <c r="B868" s="353">
        <v>0</v>
      </c>
      <c r="C868" s="353">
        <v>0.0528</v>
      </c>
      <c r="D868" s="354"/>
    </row>
    <row r="869" spans="1:4" ht="13.5">
      <c r="A869" s="355" t="s">
        <v>1747</v>
      </c>
      <c r="B869" s="353">
        <v>0.0256</v>
      </c>
      <c r="C869" s="353">
        <v>0.0064</v>
      </c>
      <c r="D869" s="354">
        <f t="shared" si="21"/>
        <v>0.25</v>
      </c>
    </row>
    <row r="870" spans="1:4" ht="13.5">
      <c r="A870" s="355" t="s">
        <v>1748</v>
      </c>
      <c r="B870" s="353">
        <v>0</v>
      </c>
      <c r="C870" s="353">
        <v>0</v>
      </c>
      <c r="D870" s="354"/>
    </row>
    <row r="871" spans="1:4" ht="13.5">
      <c r="A871" s="355" t="s">
        <v>1749</v>
      </c>
      <c r="B871" s="353">
        <v>0.0986</v>
      </c>
      <c r="C871" s="353">
        <v>0.1767</v>
      </c>
      <c r="D871" s="354">
        <f t="shared" si="21"/>
        <v>1.7920892494929006</v>
      </c>
    </row>
    <row r="872" spans="1:4" ht="13.5">
      <c r="A872" s="355" t="s">
        <v>1750</v>
      </c>
      <c r="B872" s="353">
        <v>0.0097</v>
      </c>
      <c r="C872" s="353">
        <v>0.0317</v>
      </c>
      <c r="D872" s="354">
        <f t="shared" si="21"/>
        <v>3.268041237113402</v>
      </c>
    </row>
    <row r="873" spans="1:4" ht="13.5">
      <c r="A873" s="355" t="s">
        <v>1751</v>
      </c>
      <c r="B873" s="353">
        <v>0</v>
      </c>
      <c r="C873" s="353">
        <v>0</v>
      </c>
      <c r="D873" s="354"/>
    </row>
    <row r="874" spans="1:4" ht="13.5">
      <c r="A874" s="355" t="s">
        <v>1752</v>
      </c>
      <c r="B874" s="353">
        <v>0.0012</v>
      </c>
      <c r="C874" s="353">
        <v>0.002</v>
      </c>
      <c r="D874" s="354">
        <f t="shared" si="21"/>
        <v>1.6666666666666667</v>
      </c>
    </row>
    <row r="875" spans="1:4" ht="13.5">
      <c r="A875" s="355" t="s">
        <v>1753</v>
      </c>
      <c r="B875" s="353">
        <v>0</v>
      </c>
      <c r="C875" s="353">
        <v>0.0067</v>
      </c>
      <c r="D875" s="354"/>
    </row>
    <row r="876" spans="1:4" ht="13.5">
      <c r="A876" s="272" t="s">
        <v>782</v>
      </c>
      <c r="B876" s="353">
        <v>0</v>
      </c>
      <c r="C876" s="353">
        <v>0.0715</v>
      </c>
      <c r="D876" s="354"/>
    </row>
    <row r="877" spans="1:4" ht="13.5">
      <c r="A877" s="355" t="s">
        <v>1754</v>
      </c>
      <c r="B877" s="353">
        <v>0.2515</v>
      </c>
      <c r="C877" s="353">
        <v>0.1739</v>
      </c>
      <c r="D877" s="354">
        <f t="shared" si="21"/>
        <v>0.6914512922465209</v>
      </c>
    </row>
    <row r="878" spans="1:4" ht="13.5">
      <c r="A878" s="355" t="s">
        <v>1755</v>
      </c>
      <c r="B878" s="353">
        <v>0.3963</v>
      </c>
      <c r="C878" s="353">
        <v>0.3798</v>
      </c>
      <c r="D878" s="354">
        <f t="shared" si="21"/>
        <v>0.9583648750946254</v>
      </c>
    </row>
    <row r="879" spans="1:4" ht="13.5">
      <c r="A879" s="355" t="s">
        <v>1194</v>
      </c>
      <c r="B879" s="353">
        <v>0.1109</v>
      </c>
      <c r="C879" s="353">
        <v>0.1355</v>
      </c>
      <c r="D879" s="354">
        <f t="shared" si="21"/>
        <v>1.2218214607754736</v>
      </c>
    </row>
    <row r="880" spans="1:4" ht="13.5">
      <c r="A880" s="355" t="s">
        <v>1195</v>
      </c>
      <c r="B880" s="353">
        <v>0.0041</v>
      </c>
      <c r="C880" s="353">
        <v>0.006</v>
      </c>
      <c r="D880" s="354">
        <f t="shared" si="21"/>
        <v>1.4634146341463414</v>
      </c>
    </row>
    <row r="881" spans="1:4" ht="13.5">
      <c r="A881" s="355" t="s">
        <v>1196</v>
      </c>
      <c r="B881" s="353">
        <v>0</v>
      </c>
      <c r="C881" s="353">
        <v>0</v>
      </c>
      <c r="D881" s="354"/>
    </row>
    <row r="882" spans="1:4" ht="13.5">
      <c r="A882" s="355" t="s">
        <v>1756</v>
      </c>
      <c r="B882" s="353">
        <v>0.1048</v>
      </c>
      <c r="C882" s="353">
        <v>0.1171</v>
      </c>
      <c r="D882" s="354">
        <f t="shared" si="21"/>
        <v>1.1173664122137403</v>
      </c>
    </row>
    <row r="883" spans="1:4" ht="13.5">
      <c r="A883" s="355" t="s">
        <v>1757</v>
      </c>
      <c r="B883" s="353">
        <v>0.0225</v>
      </c>
      <c r="C883" s="353">
        <v>0.007</v>
      </c>
      <c r="D883" s="354">
        <f t="shared" si="21"/>
        <v>0.3111111111111111</v>
      </c>
    </row>
    <row r="884" spans="1:4" ht="13.5">
      <c r="A884" s="355" t="s">
        <v>1758</v>
      </c>
      <c r="B884" s="353">
        <v>0.0152</v>
      </c>
      <c r="C884" s="353">
        <v>0.0067</v>
      </c>
      <c r="D884" s="354">
        <f t="shared" si="21"/>
        <v>0.44078947368421056</v>
      </c>
    </row>
    <row r="885" spans="1:4" ht="13.5">
      <c r="A885" s="355" t="s">
        <v>1759</v>
      </c>
      <c r="B885" s="353">
        <v>0.0032</v>
      </c>
      <c r="C885" s="353">
        <v>0.0018</v>
      </c>
      <c r="D885" s="354">
        <f t="shared" si="21"/>
        <v>0.5625</v>
      </c>
    </row>
    <row r="886" spans="1:4" ht="13.5">
      <c r="A886" s="355" t="s">
        <v>1760</v>
      </c>
      <c r="B886" s="353">
        <v>0.0061</v>
      </c>
      <c r="C886" s="353">
        <v>0.0046</v>
      </c>
      <c r="D886" s="354">
        <f t="shared" si="21"/>
        <v>0.7540983606557377</v>
      </c>
    </row>
    <row r="887" spans="1:4" ht="13.5">
      <c r="A887" s="355" t="s">
        <v>1761</v>
      </c>
      <c r="B887" s="353">
        <v>0.0018</v>
      </c>
      <c r="C887" s="353">
        <v>0.0192</v>
      </c>
      <c r="D887" s="354">
        <f t="shared" si="21"/>
        <v>10.666666666666666</v>
      </c>
    </row>
    <row r="888" spans="1:4" ht="13.5">
      <c r="A888" s="355" t="s">
        <v>1762</v>
      </c>
      <c r="B888" s="353">
        <v>0.0008</v>
      </c>
      <c r="C888" s="353">
        <v>0.006</v>
      </c>
      <c r="D888" s="354">
        <f t="shared" si="21"/>
        <v>7.5</v>
      </c>
    </row>
    <row r="889" spans="1:4" ht="13.5">
      <c r="A889" s="355" t="s">
        <v>1763</v>
      </c>
      <c r="B889" s="353">
        <v>0.0073</v>
      </c>
      <c r="C889" s="353">
        <v>0.0113</v>
      </c>
      <c r="D889" s="354">
        <f t="shared" si="21"/>
        <v>1.547945205479452</v>
      </c>
    </row>
    <row r="890" spans="1:4" ht="13.5">
      <c r="A890" s="355" t="s">
        <v>1764</v>
      </c>
      <c r="B890" s="353">
        <v>0.008</v>
      </c>
      <c r="C890" s="353">
        <v>0.0068</v>
      </c>
      <c r="D890" s="354">
        <f t="shared" si="21"/>
        <v>0.85</v>
      </c>
    </row>
    <row r="891" spans="1:4" ht="13.5">
      <c r="A891" s="355" t="s">
        <v>1765</v>
      </c>
      <c r="B891" s="353">
        <v>0</v>
      </c>
      <c r="C891" s="353">
        <v>0</v>
      </c>
      <c r="D891" s="354"/>
    </row>
    <row r="892" spans="1:4" ht="13.5">
      <c r="A892" s="355" t="s">
        <v>1766</v>
      </c>
      <c r="B892" s="353">
        <v>0</v>
      </c>
      <c r="C892" s="353">
        <v>0</v>
      </c>
      <c r="D892" s="354"/>
    </row>
    <row r="893" spans="1:4" ht="13.5">
      <c r="A893" s="355" t="s">
        <v>1767</v>
      </c>
      <c r="B893" s="353">
        <v>0</v>
      </c>
      <c r="C893" s="353">
        <v>0</v>
      </c>
      <c r="D893" s="354"/>
    </row>
    <row r="894" spans="1:4" ht="13.5">
      <c r="A894" s="355" t="s">
        <v>1768</v>
      </c>
      <c r="B894" s="353">
        <v>0.0012</v>
      </c>
      <c r="C894" s="353">
        <v>0</v>
      </c>
      <c r="D894" s="354">
        <f t="shared" si="21"/>
        <v>0</v>
      </c>
    </row>
    <row r="895" spans="1:4" ht="13.5">
      <c r="A895" s="355" t="s">
        <v>1769</v>
      </c>
      <c r="B895" s="353">
        <v>0.0045</v>
      </c>
      <c r="C895" s="353">
        <v>0</v>
      </c>
      <c r="D895" s="354">
        <f t="shared" si="21"/>
        <v>0</v>
      </c>
    </row>
    <row r="896" spans="1:4" ht="13.5">
      <c r="A896" s="355" t="s">
        <v>1770</v>
      </c>
      <c r="B896" s="353">
        <v>0</v>
      </c>
      <c r="C896" s="353">
        <v>0</v>
      </c>
      <c r="D896" s="354"/>
    </row>
    <row r="897" spans="1:4" ht="13.5">
      <c r="A897" s="355" t="s">
        <v>1771</v>
      </c>
      <c r="B897" s="353">
        <v>0</v>
      </c>
      <c r="C897" s="353">
        <v>0</v>
      </c>
      <c r="D897" s="354"/>
    </row>
    <row r="898" spans="1:4" ht="13.5">
      <c r="A898" s="355" t="s">
        <v>1772</v>
      </c>
      <c r="B898" s="353">
        <v>0.0177</v>
      </c>
      <c r="C898" s="353">
        <v>0.0064</v>
      </c>
      <c r="D898" s="354">
        <f t="shared" si="21"/>
        <v>0.3615819209039548</v>
      </c>
    </row>
    <row r="899" spans="1:4" ht="13.5">
      <c r="A899" s="355" t="s">
        <v>1773</v>
      </c>
      <c r="B899" s="353">
        <v>0</v>
      </c>
      <c r="C899" s="353">
        <v>0</v>
      </c>
      <c r="D899" s="354"/>
    </row>
    <row r="900" spans="1:4" ht="13.5">
      <c r="A900" s="355" t="s">
        <v>1774</v>
      </c>
      <c r="B900" s="353">
        <v>0</v>
      </c>
      <c r="C900" s="353">
        <v>0</v>
      </c>
      <c r="D900" s="354"/>
    </row>
    <row r="901" spans="1:4" ht="13.5">
      <c r="A901" s="355" t="s">
        <v>1775</v>
      </c>
      <c r="B901" s="353">
        <v>0</v>
      </c>
      <c r="C901" s="353">
        <v>0</v>
      </c>
      <c r="D901" s="354"/>
    </row>
    <row r="902" spans="1:4" ht="13.5">
      <c r="A902" s="355" t="s">
        <v>1776</v>
      </c>
      <c r="B902" s="353">
        <v>0.0882</v>
      </c>
      <c r="C902" s="353">
        <v>0.0514</v>
      </c>
      <c r="D902" s="354">
        <f aca="true" t="shared" si="22" ref="D902:D969">C902/B902</f>
        <v>0.5827664399092971</v>
      </c>
    </row>
    <row r="903" spans="1:4" ht="13.5">
      <c r="A903" s="355" t="s">
        <v>1777</v>
      </c>
      <c r="B903" s="353">
        <v>1.0559</v>
      </c>
      <c r="C903" s="353">
        <v>1.9037</v>
      </c>
      <c r="D903" s="354">
        <f t="shared" si="22"/>
        <v>1.8029169428923193</v>
      </c>
    </row>
    <row r="904" spans="1:4" ht="13.5">
      <c r="A904" s="355" t="s">
        <v>1194</v>
      </c>
      <c r="B904" s="353">
        <v>0.1709</v>
      </c>
      <c r="C904" s="353">
        <v>0.1843</v>
      </c>
      <c r="D904" s="354">
        <f t="shared" si="22"/>
        <v>1.0784084259801052</v>
      </c>
    </row>
    <row r="905" spans="1:4" ht="13.5">
      <c r="A905" s="355" t="s">
        <v>1195</v>
      </c>
      <c r="B905" s="353">
        <v>0.0217</v>
      </c>
      <c r="C905" s="353">
        <v>0.0086</v>
      </c>
      <c r="D905" s="354">
        <f t="shared" si="22"/>
        <v>0.39631336405529954</v>
      </c>
    </row>
    <row r="906" spans="1:4" ht="13.5">
      <c r="A906" s="355" t="s">
        <v>1196</v>
      </c>
      <c r="B906" s="353">
        <v>0.0216</v>
      </c>
      <c r="C906" s="353">
        <v>0.0207</v>
      </c>
      <c r="D906" s="354">
        <f t="shared" si="22"/>
        <v>0.9583333333333333</v>
      </c>
    </row>
    <row r="907" spans="1:4" ht="13.5">
      <c r="A907" s="355" t="s">
        <v>1778</v>
      </c>
      <c r="B907" s="353">
        <v>0.0194</v>
      </c>
      <c r="C907" s="353">
        <v>0.0482</v>
      </c>
      <c r="D907" s="354">
        <f t="shared" si="22"/>
        <v>2.484536082474227</v>
      </c>
    </row>
    <row r="908" spans="1:4" ht="13.5">
      <c r="A908" s="355" t="s">
        <v>1779</v>
      </c>
      <c r="B908" s="353">
        <v>0.5481</v>
      </c>
      <c r="C908" s="353">
        <v>0.42</v>
      </c>
      <c r="D908" s="354">
        <f t="shared" si="22"/>
        <v>0.7662835249042145</v>
      </c>
    </row>
    <row r="909" spans="1:4" ht="13.5">
      <c r="A909" s="355" t="s">
        <v>1780</v>
      </c>
      <c r="B909" s="353">
        <v>0.0563</v>
      </c>
      <c r="C909" s="353">
        <v>0.032</v>
      </c>
      <c r="D909" s="354">
        <f t="shared" si="22"/>
        <v>0.5683836589698046</v>
      </c>
    </row>
    <row r="910" spans="1:4" ht="13.5">
      <c r="A910" s="355" t="s">
        <v>1781</v>
      </c>
      <c r="B910" s="353">
        <v>0</v>
      </c>
      <c r="C910" s="353">
        <v>0</v>
      </c>
      <c r="D910" s="354"/>
    </row>
    <row r="911" spans="1:4" ht="13.5">
      <c r="A911" s="355" t="s">
        <v>1782</v>
      </c>
      <c r="B911" s="353">
        <v>0.002</v>
      </c>
      <c r="C911" s="353">
        <v>0.102</v>
      </c>
      <c r="D911" s="354">
        <f t="shared" si="22"/>
        <v>50.99999999999999</v>
      </c>
    </row>
    <row r="912" spans="1:4" ht="13.5">
      <c r="A912" s="355" t="s">
        <v>1783</v>
      </c>
      <c r="B912" s="353">
        <v>0.005</v>
      </c>
      <c r="C912" s="353">
        <v>0.0075</v>
      </c>
      <c r="D912" s="354">
        <f t="shared" si="22"/>
        <v>1.5</v>
      </c>
    </row>
    <row r="913" spans="1:4" ht="13.5">
      <c r="A913" s="355" t="s">
        <v>1784</v>
      </c>
      <c r="B913" s="353">
        <v>0.002</v>
      </c>
      <c r="C913" s="353">
        <v>0</v>
      </c>
      <c r="D913" s="354">
        <f t="shared" si="22"/>
        <v>0</v>
      </c>
    </row>
    <row r="914" spans="1:4" ht="13.5">
      <c r="A914" s="355" t="s">
        <v>1785</v>
      </c>
      <c r="B914" s="353">
        <v>0.046</v>
      </c>
      <c r="C914" s="353">
        <v>0.0597</v>
      </c>
      <c r="D914" s="354">
        <f t="shared" si="22"/>
        <v>1.297826086956522</v>
      </c>
    </row>
    <row r="915" spans="1:4" ht="13.5">
      <c r="A915" s="355" t="s">
        <v>1786</v>
      </c>
      <c r="B915" s="353">
        <v>0</v>
      </c>
      <c r="C915" s="353">
        <v>0</v>
      </c>
      <c r="D915" s="354"/>
    </row>
    <row r="916" spans="1:4" ht="13.5">
      <c r="A916" s="355" t="s">
        <v>1787</v>
      </c>
      <c r="B916" s="353">
        <v>0.015</v>
      </c>
      <c r="C916" s="353">
        <v>0.0235</v>
      </c>
      <c r="D916" s="354">
        <f t="shared" si="22"/>
        <v>1.5666666666666667</v>
      </c>
    </row>
    <row r="917" spans="1:4" ht="13.5">
      <c r="A917" s="355" t="s">
        <v>1788</v>
      </c>
      <c r="B917" s="353">
        <v>0.0208</v>
      </c>
      <c r="C917" s="353">
        <v>0.0165</v>
      </c>
      <c r="D917" s="354">
        <f t="shared" si="22"/>
        <v>0.7932692307692308</v>
      </c>
    </row>
    <row r="918" spans="1:4" ht="13.5">
      <c r="A918" s="355" t="s">
        <v>1789</v>
      </c>
      <c r="B918" s="353">
        <v>0</v>
      </c>
      <c r="C918" s="353">
        <v>0</v>
      </c>
      <c r="D918" s="354"/>
    </row>
    <row r="919" spans="1:4" ht="13.5">
      <c r="A919" s="355" t="s">
        <v>1790</v>
      </c>
      <c r="B919" s="353">
        <v>0.0521</v>
      </c>
      <c r="C919" s="353">
        <v>0.0022</v>
      </c>
      <c r="D919" s="354">
        <f t="shared" si="22"/>
        <v>0.04222648752399232</v>
      </c>
    </row>
    <row r="920" spans="1:4" ht="13.5">
      <c r="A920" s="355" t="s">
        <v>1791</v>
      </c>
      <c r="B920" s="353">
        <v>0</v>
      </c>
      <c r="C920" s="353">
        <v>0</v>
      </c>
      <c r="D920" s="354"/>
    </row>
    <row r="921" spans="1:4" ht="13.5">
      <c r="A921" s="355" t="s">
        <v>1792</v>
      </c>
      <c r="B921" s="353">
        <v>0</v>
      </c>
      <c r="C921" s="353">
        <v>0</v>
      </c>
      <c r="D921" s="354"/>
    </row>
    <row r="922" spans="1:4" ht="13.5">
      <c r="A922" s="355" t="s">
        <v>1793</v>
      </c>
      <c r="B922" s="353">
        <v>0</v>
      </c>
      <c r="C922" s="353">
        <v>0</v>
      </c>
      <c r="D922" s="354"/>
    </row>
    <row r="923" spans="1:4" ht="13.5">
      <c r="A923" s="355" t="s">
        <v>1794</v>
      </c>
      <c r="B923" s="353">
        <v>0.007</v>
      </c>
      <c r="C923" s="353">
        <v>0.0003</v>
      </c>
      <c r="D923" s="354">
        <f t="shared" si="22"/>
        <v>0.04285714285714285</v>
      </c>
    </row>
    <row r="924" spans="1:4" ht="13.5">
      <c r="A924" s="355" t="s">
        <v>1795</v>
      </c>
      <c r="B924" s="353">
        <v>0.002</v>
      </c>
      <c r="C924" s="353">
        <v>0.002</v>
      </c>
      <c r="D924" s="354">
        <f t="shared" si="22"/>
        <v>1</v>
      </c>
    </row>
    <row r="925" spans="1:4" ht="13.5">
      <c r="A925" s="355" t="s">
        <v>1768</v>
      </c>
      <c r="B925" s="353">
        <v>0</v>
      </c>
      <c r="C925" s="353">
        <v>0</v>
      </c>
      <c r="D925" s="354"/>
    </row>
    <row r="926" spans="1:4" ht="13.5">
      <c r="A926" s="355" t="s">
        <v>1796</v>
      </c>
      <c r="B926" s="353">
        <v>0</v>
      </c>
      <c r="C926" s="353">
        <v>0</v>
      </c>
      <c r="D926" s="354"/>
    </row>
    <row r="927" spans="1:4" ht="13.5">
      <c r="A927" s="355" t="s">
        <v>1797</v>
      </c>
      <c r="B927" s="353">
        <v>0.002</v>
      </c>
      <c r="C927" s="353">
        <v>0.002</v>
      </c>
      <c r="D927" s="354">
        <f t="shared" si="22"/>
        <v>1</v>
      </c>
    </row>
    <row r="928" spans="1:4" ht="13.5">
      <c r="A928" s="355" t="s">
        <v>1798</v>
      </c>
      <c r="B928" s="353">
        <v>0.064</v>
      </c>
      <c r="C928" s="353">
        <v>0.9742</v>
      </c>
      <c r="D928" s="354">
        <f t="shared" si="22"/>
        <v>15.221874999999999</v>
      </c>
    </row>
    <row r="929" spans="1:4" ht="13.5">
      <c r="A929" s="355" t="s">
        <v>1799</v>
      </c>
      <c r="B929" s="353">
        <v>1.2301</v>
      </c>
      <c r="C929" s="353">
        <v>0.2783</v>
      </c>
      <c r="D929" s="354">
        <f t="shared" si="22"/>
        <v>0.226241768961873</v>
      </c>
    </row>
    <row r="930" spans="1:4" ht="13.5">
      <c r="A930" s="355" t="s">
        <v>1194</v>
      </c>
      <c r="B930" s="353">
        <v>0.0367</v>
      </c>
      <c r="C930" s="353">
        <v>0.0481</v>
      </c>
      <c r="D930" s="354">
        <f t="shared" si="22"/>
        <v>1.310626702997275</v>
      </c>
    </row>
    <row r="931" spans="1:4" ht="13.5">
      <c r="A931" s="355" t="s">
        <v>1195</v>
      </c>
      <c r="B931" s="353">
        <v>0.019</v>
      </c>
      <c r="C931" s="353">
        <v>0.0216</v>
      </c>
      <c r="D931" s="354">
        <f t="shared" si="22"/>
        <v>1.1368421052631579</v>
      </c>
    </row>
    <row r="932" spans="1:4" ht="13.5">
      <c r="A932" s="355" t="s">
        <v>1196</v>
      </c>
      <c r="B932" s="353">
        <v>0</v>
      </c>
      <c r="C932" s="353">
        <v>0</v>
      </c>
      <c r="D932" s="354"/>
    </row>
    <row r="933" spans="1:4" ht="13.5">
      <c r="A933" s="355" t="s">
        <v>1800</v>
      </c>
      <c r="B933" s="353">
        <v>1.1089</v>
      </c>
      <c r="C933" s="353">
        <v>0</v>
      </c>
      <c r="D933" s="354">
        <f t="shared" si="22"/>
        <v>0</v>
      </c>
    </row>
    <row r="934" spans="1:4" ht="13.5">
      <c r="A934" s="355" t="s">
        <v>1801</v>
      </c>
      <c r="B934" s="353">
        <v>0.001</v>
      </c>
      <c r="C934" s="353">
        <v>0</v>
      </c>
      <c r="D934" s="354">
        <f t="shared" si="22"/>
        <v>0</v>
      </c>
    </row>
    <row r="935" spans="1:4" ht="13.5">
      <c r="A935" s="355" t="s">
        <v>1802</v>
      </c>
      <c r="B935" s="353">
        <v>0</v>
      </c>
      <c r="C935" s="353">
        <v>0</v>
      </c>
      <c r="D935" s="354"/>
    </row>
    <row r="936" spans="1:4" ht="13.5">
      <c r="A936" s="355" t="s">
        <v>1803</v>
      </c>
      <c r="B936" s="353">
        <v>0</v>
      </c>
      <c r="C936" s="353">
        <v>0</v>
      </c>
      <c r="D936" s="354"/>
    </row>
    <row r="937" spans="1:4" ht="13.5">
      <c r="A937" s="355" t="s">
        <v>1804</v>
      </c>
      <c r="B937" s="353">
        <v>0</v>
      </c>
      <c r="C937" s="353">
        <v>0</v>
      </c>
      <c r="D937" s="354"/>
    </row>
    <row r="938" spans="1:4" ht="13.5">
      <c r="A938" s="355" t="s">
        <v>1805</v>
      </c>
      <c r="B938" s="353">
        <v>0</v>
      </c>
      <c r="C938" s="353">
        <v>0</v>
      </c>
      <c r="D938" s="354"/>
    </row>
    <row r="939" spans="1:4" ht="13.5">
      <c r="A939" s="355" t="s">
        <v>1806</v>
      </c>
      <c r="B939" s="353">
        <v>0.0645</v>
      </c>
      <c r="C939" s="353">
        <v>0.2086</v>
      </c>
      <c r="D939" s="354">
        <f t="shared" si="22"/>
        <v>3.234108527131783</v>
      </c>
    </row>
    <row r="940" spans="1:4" ht="13.5">
      <c r="A940" s="355" t="s">
        <v>1807</v>
      </c>
      <c r="B940" s="353">
        <v>0.018</v>
      </c>
      <c r="C940" s="353">
        <v>0.0306</v>
      </c>
      <c r="D940" s="354">
        <f t="shared" si="22"/>
        <v>1.7</v>
      </c>
    </row>
    <row r="941" spans="1:4" ht="13.5">
      <c r="A941" s="355" t="s">
        <v>1808</v>
      </c>
      <c r="B941" s="353">
        <v>0</v>
      </c>
      <c r="C941" s="353">
        <v>0.0006</v>
      </c>
      <c r="D941" s="354"/>
    </row>
    <row r="942" spans="1:4" ht="13.5">
      <c r="A942" s="355" t="s">
        <v>1809</v>
      </c>
      <c r="B942" s="353">
        <v>0</v>
      </c>
      <c r="C942" s="353">
        <v>0</v>
      </c>
      <c r="D942" s="354"/>
    </row>
    <row r="943" spans="1:4" ht="13.5">
      <c r="A943" s="355" t="s">
        <v>1810</v>
      </c>
      <c r="B943" s="353">
        <v>0</v>
      </c>
      <c r="C943" s="353">
        <v>0</v>
      </c>
      <c r="D943" s="354"/>
    </row>
    <row r="944" spans="1:4" ht="13.5">
      <c r="A944" s="355" t="s">
        <v>1811</v>
      </c>
      <c r="B944" s="353">
        <v>0</v>
      </c>
      <c r="C944" s="353">
        <v>0</v>
      </c>
      <c r="D944" s="354"/>
    </row>
    <row r="945" spans="1:4" ht="13.5">
      <c r="A945" s="355" t="s">
        <v>1812</v>
      </c>
      <c r="B945" s="353">
        <v>0</v>
      </c>
      <c r="C945" s="353">
        <v>0</v>
      </c>
      <c r="D945" s="354"/>
    </row>
    <row r="946" spans="1:4" ht="13.5">
      <c r="A946" s="355" t="s">
        <v>1813</v>
      </c>
      <c r="B946" s="353">
        <v>0.0177</v>
      </c>
      <c r="C946" s="353">
        <v>0.03</v>
      </c>
      <c r="D946" s="354">
        <f t="shared" si="22"/>
        <v>1.694915254237288</v>
      </c>
    </row>
    <row r="947" spans="1:4" ht="13.5">
      <c r="A947" s="355" t="s">
        <v>1814</v>
      </c>
      <c r="B947" s="353">
        <v>0.0746</v>
      </c>
      <c r="C947" s="353">
        <v>0.1072</v>
      </c>
      <c r="D947" s="354">
        <f t="shared" si="22"/>
        <v>1.4369973190348526</v>
      </c>
    </row>
    <row r="948" spans="1:4" ht="13.5">
      <c r="A948" s="355" t="s">
        <v>1815</v>
      </c>
      <c r="B948" s="353">
        <v>0</v>
      </c>
      <c r="C948" s="353">
        <v>0</v>
      </c>
      <c r="D948" s="354"/>
    </row>
    <row r="949" spans="1:4" ht="13.5">
      <c r="A949" s="355" t="s">
        <v>1816</v>
      </c>
      <c r="B949" s="353">
        <v>0</v>
      </c>
      <c r="C949" s="353">
        <v>0</v>
      </c>
      <c r="D949" s="354"/>
    </row>
    <row r="950" spans="1:4" ht="13.5">
      <c r="A950" s="355" t="s">
        <v>1817</v>
      </c>
      <c r="B950" s="353">
        <v>0</v>
      </c>
      <c r="C950" s="353">
        <v>0.0034</v>
      </c>
      <c r="D950" s="354"/>
    </row>
    <row r="951" spans="1:4" ht="13.5">
      <c r="A951" s="355" t="s">
        <v>1818</v>
      </c>
      <c r="B951" s="353">
        <v>0.0746</v>
      </c>
      <c r="C951" s="353">
        <v>0.1038</v>
      </c>
      <c r="D951" s="354">
        <f t="shared" si="22"/>
        <v>1.3914209115281502</v>
      </c>
    </row>
    <row r="952" spans="1:4" ht="13.5">
      <c r="A952" s="355" t="s">
        <v>1819</v>
      </c>
      <c r="B952" s="353">
        <v>0</v>
      </c>
      <c r="C952" s="353">
        <v>0</v>
      </c>
      <c r="D952" s="354"/>
    </row>
    <row r="953" spans="1:4" ht="13.5">
      <c r="A953" s="355" t="s">
        <v>1820</v>
      </c>
      <c r="B953" s="353">
        <v>0</v>
      </c>
      <c r="C953" s="353">
        <v>0</v>
      </c>
      <c r="D953" s="354"/>
    </row>
    <row r="954" spans="1:4" ht="13.5">
      <c r="A954" s="355" t="s">
        <v>1821</v>
      </c>
      <c r="B954" s="353">
        <v>0.005</v>
      </c>
      <c r="C954" s="353">
        <v>0</v>
      </c>
      <c r="D954" s="354">
        <f t="shared" si="22"/>
        <v>0</v>
      </c>
    </row>
    <row r="955" spans="1:4" ht="13.5">
      <c r="A955" s="355" t="s">
        <v>1822</v>
      </c>
      <c r="B955" s="353">
        <v>0</v>
      </c>
      <c r="C955" s="353">
        <v>0</v>
      </c>
      <c r="D955" s="354"/>
    </row>
    <row r="956" spans="1:4" ht="13.5">
      <c r="A956" s="355" t="s">
        <v>1823</v>
      </c>
      <c r="B956" s="353">
        <v>0.005</v>
      </c>
      <c r="C956" s="353">
        <v>0</v>
      </c>
      <c r="D956" s="354">
        <f t="shared" si="22"/>
        <v>0</v>
      </c>
    </row>
    <row r="957" spans="1:4" ht="13.5">
      <c r="A957" s="355" t="s">
        <v>1824</v>
      </c>
      <c r="B957" s="353">
        <v>1.7024</v>
      </c>
      <c r="C957" s="353">
        <v>1.7444</v>
      </c>
      <c r="D957" s="354">
        <f t="shared" si="22"/>
        <v>1.024671052631579</v>
      </c>
    </row>
    <row r="958" spans="1:4" ht="13.5">
      <c r="A958" s="355" t="s">
        <v>1825</v>
      </c>
      <c r="B958" s="353">
        <v>0</v>
      </c>
      <c r="C958" s="353">
        <v>0</v>
      </c>
      <c r="D958" s="354"/>
    </row>
    <row r="959" spans="1:4" ht="13.5">
      <c r="A959" s="355" t="s">
        <v>1826</v>
      </c>
      <c r="B959" s="353">
        <v>1.7024</v>
      </c>
      <c r="C959" s="353">
        <v>1.7444</v>
      </c>
      <c r="D959" s="354">
        <f t="shared" si="22"/>
        <v>1.024671052631579</v>
      </c>
    </row>
    <row r="960" spans="1:4" ht="13.5">
      <c r="A960" s="352" t="s">
        <v>856</v>
      </c>
      <c r="B960" s="353">
        <v>12.4585</v>
      </c>
      <c r="C960" s="353">
        <v>16.6296</v>
      </c>
      <c r="D960" s="354">
        <f t="shared" si="22"/>
        <v>1.3347995344543884</v>
      </c>
    </row>
    <row r="961" spans="1:4" ht="13.5">
      <c r="A961" s="355" t="s">
        <v>1827</v>
      </c>
      <c r="B961" s="353">
        <v>8.581</v>
      </c>
      <c r="C961" s="353">
        <v>8.0307</v>
      </c>
      <c r="D961" s="354">
        <f t="shared" si="22"/>
        <v>0.935869945227829</v>
      </c>
    </row>
    <row r="962" spans="1:4" ht="13.5">
      <c r="A962" s="355" t="s">
        <v>1194</v>
      </c>
      <c r="B962" s="353">
        <v>0.315</v>
      </c>
      <c r="C962" s="353">
        <v>0.2189</v>
      </c>
      <c r="D962" s="354">
        <f t="shared" si="22"/>
        <v>0.6949206349206349</v>
      </c>
    </row>
    <row r="963" spans="1:4" ht="13.5">
      <c r="A963" s="355" t="s">
        <v>1195</v>
      </c>
      <c r="B963" s="353">
        <v>0.3941</v>
      </c>
      <c r="C963" s="353">
        <v>0.3534</v>
      </c>
      <c r="D963" s="354">
        <f t="shared" si="22"/>
        <v>0.8967267191068257</v>
      </c>
    </row>
    <row r="964" spans="1:4" ht="13.5">
      <c r="A964" s="355" t="s">
        <v>1196</v>
      </c>
      <c r="B964" s="353">
        <v>0</v>
      </c>
      <c r="C964" s="353">
        <v>0</v>
      </c>
      <c r="D964" s="354"/>
    </row>
    <row r="965" spans="1:4" ht="13.5">
      <c r="A965" s="355" t="s">
        <v>1828</v>
      </c>
      <c r="B965" s="353">
        <v>0.184</v>
      </c>
      <c r="C965" s="353">
        <v>4.6329</v>
      </c>
      <c r="D965" s="354">
        <f t="shared" si="22"/>
        <v>25.178804347826087</v>
      </c>
    </row>
    <row r="966" spans="1:4" ht="13.5">
      <c r="A966" s="355" t="s">
        <v>1829</v>
      </c>
      <c r="B966" s="353">
        <v>0.0199</v>
      </c>
      <c r="C966" s="353">
        <v>0.8974</v>
      </c>
      <c r="D966" s="354">
        <f t="shared" si="22"/>
        <v>45.09547738693467</v>
      </c>
    </row>
    <row r="967" spans="1:4" ht="13.5">
      <c r="A967" s="355" t="s">
        <v>1830</v>
      </c>
      <c r="B967" s="353">
        <v>0.0068</v>
      </c>
      <c r="C967" s="353">
        <v>0</v>
      </c>
      <c r="D967" s="354">
        <f t="shared" si="22"/>
        <v>0</v>
      </c>
    </row>
    <row r="968" spans="1:4" ht="13.5">
      <c r="A968" s="355" t="s">
        <v>1831</v>
      </c>
      <c r="B968" s="353">
        <v>0.0077</v>
      </c>
      <c r="C968" s="353">
        <v>0.0078</v>
      </c>
      <c r="D968" s="354">
        <f t="shared" si="22"/>
        <v>1.0129870129870129</v>
      </c>
    </row>
    <row r="969" spans="1:4" ht="13.5">
      <c r="A969" s="355" t="s">
        <v>1832</v>
      </c>
      <c r="B969" s="353">
        <v>0.0277</v>
      </c>
      <c r="C969" s="353">
        <v>0.0193</v>
      </c>
      <c r="D969" s="354">
        <f t="shared" si="22"/>
        <v>0.6967509025270758</v>
      </c>
    </row>
    <row r="970" spans="1:4" ht="13.5">
      <c r="A970" s="355" t="s">
        <v>1833</v>
      </c>
      <c r="B970" s="353">
        <v>0</v>
      </c>
      <c r="C970" s="353">
        <v>0.0659</v>
      </c>
      <c r="D970" s="354"/>
    </row>
    <row r="971" spans="1:4" ht="13.5">
      <c r="A971" s="355" t="s">
        <v>1834</v>
      </c>
      <c r="B971" s="353">
        <v>0</v>
      </c>
      <c r="C971" s="353">
        <v>0</v>
      </c>
      <c r="D971" s="354"/>
    </row>
    <row r="972" spans="1:4" ht="13.5">
      <c r="A972" s="355" t="s">
        <v>1835</v>
      </c>
      <c r="B972" s="353">
        <v>0</v>
      </c>
      <c r="C972" s="353">
        <v>0</v>
      </c>
      <c r="D972" s="354"/>
    </row>
    <row r="973" spans="1:4" ht="13.5">
      <c r="A973" s="355" t="s">
        <v>1836</v>
      </c>
      <c r="B973" s="353">
        <v>0</v>
      </c>
      <c r="C973" s="353">
        <v>0</v>
      </c>
      <c r="D973" s="354"/>
    </row>
    <row r="974" spans="1:4" ht="13.5">
      <c r="A974" s="355" t="s">
        <v>1837</v>
      </c>
      <c r="B974" s="353">
        <v>0</v>
      </c>
      <c r="C974" s="353">
        <v>0</v>
      </c>
      <c r="D974" s="354"/>
    </row>
    <row r="975" spans="1:4" ht="13.5">
      <c r="A975" s="355" t="s">
        <v>1838</v>
      </c>
      <c r="B975" s="353">
        <v>0</v>
      </c>
      <c r="C975" s="353">
        <v>0</v>
      </c>
      <c r="D975" s="354"/>
    </row>
    <row r="976" spans="1:4" ht="13.5">
      <c r="A976" s="355" t="s">
        <v>1839</v>
      </c>
      <c r="B976" s="353">
        <v>0</v>
      </c>
      <c r="C976" s="353">
        <v>0</v>
      </c>
      <c r="D976" s="354"/>
    </row>
    <row r="977" spans="1:4" ht="13.5">
      <c r="A977" s="355" t="s">
        <v>1840</v>
      </c>
      <c r="B977" s="353">
        <v>0.0002</v>
      </c>
      <c r="C977" s="353">
        <v>0</v>
      </c>
      <c r="D977" s="354">
        <f>C977/B977</f>
        <v>0</v>
      </c>
    </row>
    <row r="978" spans="1:4" ht="13.5">
      <c r="A978" s="355" t="s">
        <v>1841</v>
      </c>
      <c r="B978" s="353">
        <v>0.1643</v>
      </c>
      <c r="C978" s="353">
        <v>0.2827</v>
      </c>
      <c r="D978" s="354">
        <f>C978/B978</f>
        <v>1.7206329884357883</v>
      </c>
    </row>
    <row r="979" spans="1:4" ht="13.5">
      <c r="A979" s="355" t="s">
        <v>1842</v>
      </c>
      <c r="B979" s="353">
        <v>0</v>
      </c>
      <c r="C979" s="353">
        <v>0</v>
      </c>
      <c r="D979" s="354"/>
    </row>
    <row r="980" spans="1:4" ht="13.5">
      <c r="A980" s="355" t="s">
        <v>1843</v>
      </c>
      <c r="B980" s="353">
        <v>0</v>
      </c>
      <c r="C980" s="353">
        <v>0</v>
      </c>
      <c r="D980" s="354"/>
    </row>
    <row r="981" spans="1:4" ht="13.5">
      <c r="A981" s="355" t="s">
        <v>1844</v>
      </c>
      <c r="B981" s="353">
        <v>0</v>
      </c>
      <c r="C981" s="353">
        <v>0.005</v>
      </c>
      <c r="D981" s="354"/>
    </row>
    <row r="982" spans="1:4" ht="13.5">
      <c r="A982" s="355" t="s">
        <v>1845</v>
      </c>
      <c r="B982" s="353">
        <v>0</v>
      </c>
      <c r="C982" s="353">
        <v>0</v>
      </c>
      <c r="D982" s="354"/>
    </row>
    <row r="983" spans="1:4" ht="13.5">
      <c r="A983" s="355" t="s">
        <v>1846</v>
      </c>
      <c r="B983" s="353">
        <v>7.4613</v>
      </c>
      <c r="C983" s="353">
        <v>1.5474</v>
      </c>
      <c r="D983" s="354">
        <f aca="true" t="shared" si="23" ref="D983:D988">C983/B983</f>
        <v>0.20739013308672755</v>
      </c>
    </row>
    <row r="984" spans="1:4" ht="13.5">
      <c r="A984" s="355" t="s">
        <v>1847</v>
      </c>
      <c r="B984" s="353">
        <v>1</v>
      </c>
      <c r="C984" s="353">
        <v>4.24</v>
      </c>
      <c r="D984" s="354">
        <f t="shared" si="23"/>
        <v>4.24</v>
      </c>
    </row>
    <row r="985" spans="1:4" ht="13.5">
      <c r="A985" s="355" t="s">
        <v>1194</v>
      </c>
      <c r="B985" s="353">
        <v>0</v>
      </c>
      <c r="C985" s="353">
        <v>0</v>
      </c>
      <c r="D985" s="354"/>
    </row>
    <row r="986" spans="1:4" ht="13.5">
      <c r="A986" s="355" t="s">
        <v>1195</v>
      </c>
      <c r="B986" s="353">
        <v>0</v>
      </c>
      <c r="C986" s="353">
        <v>0</v>
      </c>
      <c r="D986" s="354"/>
    </row>
    <row r="987" spans="1:4" ht="13.5">
      <c r="A987" s="355" t="s">
        <v>1196</v>
      </c>
      <c r="B987" s="353">
        <v>0</v>
      </c>
      <c r="C987" s="353">
        <v>0</v>
      </c>
      <c r="D987" s="354"/>
    </row>
    <row r="988" spans="1:4" ht="13.5">
      <c r="A988" s="355" t="s">
        <v>1848</v>
      </c>
      <c r="B988" s="353">
        <v>1</v>
      </c>
      <c r="C988" s="353">
        <v>4.24</v>
      </c>
      <c r="D988" s="354">
        <f t="shared" si="23"/>
        <v>4.24</v>
      </c>
    </row>
    <row r="989" spans="1:4" ht="13.5">
      <c r="A989" s="355" t="s">
        <v>1849</v>
      </c>
      <c r="B989" s="353">
        <v>0</v>
      </c>
      <c r="C989" s="353">
        <v>0</v>
      </c>
      <c r="D989" s="354"/>
    </row>
    <row r="990" spans="1:4" ht="13.5">
      <c r="A990" s="355" t="s">
        <v>1850</v>
      </c>
      <c r="B990" s="353">
        <v>0</v>
      </c>
      <c r="C990" s="353">
        <v>0</v>
      </c>
      <c r="D990" s="354"/>
    </row>
    <row r="991" spans="1:4" ht="13.5">
      <c r="A991" s="355" t="s">
        <v>1851</v>
      </c>
      <c r="B991" s="353">
        <v>0</v>
      </c>
      <c r="C991" s="353">
        <v>0</v>
      </c>
      <c r="D991" s="354"/>
    </row>
    <row r="992" spans="1:4" ht="13.5">
      <c r="A992" s="355" t="s">
        <v>1852</v>
      </c>
      <c r="B992" s="353">
        <v>0</v>
      </c>
      <c r="C992" s="353">
        <v>0</v>
      </c>
      <c r="D992" s="354"/>
    </row>
    <row r="993" spans="1:4" ht="13.5">
      <c r="A993" s="355" t="s">
        <v>1853</v>
      </c>
      <c r="B993" s="353">
        <v>0</v>
      </c>
      <c r="C993" s="353">
        <v>0</v>
      </c>
      <c r="D993" s="354"/>
    </row>
    <row r="994" spans="1:4" ht="13.5">
      <c r="A994" s="355" t="s">
        <v>1854</v>
      </c>
      <c r="B994" s="353">
        <v>0.5849</v>
      </c>
      <c r="C994" s="353">
        <v>0.0223</v>
      </c>
      <c r="D994" s="354">
        <f>C994/B994</f>
        <v>0.03812617541460079</v>
      </c>
    </row>
    <row r="995" spans="1:4" ht="13.5">
      <c r="A995" s="355" t="s">
        <v>1194</v>
      </c>
      <c r="B995" s="353">
        <v>0</v>
      </c>
      <c r="C995" s="353">
        <v>0</v>
      </c>
      <c r="D995" s="354"/>
    </row>
    <row r="996" spans="1:4" ht="13.5">
      <c r="A996" s="355" t="s">
        <v>1195</v>
      </c>
      <c r="B996" s="353">
        <v>0</v>
      </c>
      <c r="C996" s="353">
        <v>0</v>
      </c>
      <c r="D996" s="354"/>
    </row>
    <row r="997" spans="1:4" ht="13.5">
      <c r="A997" s="355" t="s">
        <v>1196</v>
      </c>
      <c r="B997" s="353">
        <v>0</v>
      </c>
      <c r="C997" s="353">
        <v>0</v>
      </c>
      <c r="D997" s="354"/>
    </row>
    <row r="998" spans="1:4" ht="13.5">
      <c r="A998" s="355" t="s">
        <v>1855</v>
      </c>
      <c r="B998" s="353">
        <v>0.5849</v>
      </c>
      <c r="C998" s="353">
        <v>0.0223</v>
      </c>
      <c r="D998" s="354">
        <f>C998/B998</f>
        <v>0.03812617541460079</v>
      </c>
    </row>
    <row r="999" spans="1:4" ht="13.5">
      <c r="A999" s="355" t="s">
        <v>1856</v>
      </c>
      <c r="B999" s="353">
        <v>0</v>
      </c>
      <c r="C999" s="353">
        <v>0</v>
      </c>
      <c r="D999" s="354"/>
    </row>
    <row r="1000" spans="1:4" ht="13.5">
      <c r="A1000" s="355" t="s">
        <v>1857</v>
      </c>
      <c r="B1000" s="353">
        <v>0</v>
      </c>
      <c r="C1000" s="353">
        <v>0</v>
      </c>
      <c r="D1000" s="354"/>
    </row>
    <row r="1001" spans="1:4" ht="13.5">
      <c r="A1001" s="355" t="s">
        <v>1858</v>
      </c>
      <c r="B1001" s="353">
        <v>0</v>
      </c>
      <c r="C1001" s="353">
        <v>0</v>
      </c>
      <c r="D1001" s="354"/>
    </row>
    <row r="1002" spans="1:4" ht="13.5">
      <c r="A1002" s="355" t="s">
        <v>1859</v>
      </c>
      <c r="B1002" s="353">
        <v>0</v>
      </c>
      <c r="C1002" s="353">
        <v>0</v>
      </c>
      <c r="D1002" s="354"/>
    </row>
    <row r="1003" spans="1:4" ht="13.5">
      <c r="A1003" s="355" t="s">
        <v>1860</v>
      </c>
      <c r="B1003" s="353">
        <v>0</v>
      </c>
      <c r="C1003" s="353">
        <v>0</v>
      </c>
      <c r="D1003" s="354"/>
    </row>
    <row r="1004" spans="1:4" ht="13.5">
      <c r="A1004" s="355" t="s">
        <v>1861</v>
      </c>
      <c r="B1004" s="353">
        <v>0.4965</v>
      </c>
      <c r="C1004" s="353">
        <v>1.0156</v>
      </c>
      <c r="D1004" s="354">
        <f aca="true" t="shared" si="24" ref="D1004:D1009">C1004/B1004</f>
        <v>2.0455186304128903</v>
      </c>
    </row>
    <row r="1005" spans="1:4" ht="13.5">
      <c r="A1005" s="355" t="s">
        <v>1862</v>
      </c>
      <c r="B1005" s="353">
        <v>0.202</v>
      </c>
      <c r="C1005" s="353">
        <v>0.4671</v>
      </c>
      <c r="D1005" s="354">
        <f t="shared" si="24"/>
        <v>2.3123762376237624</v>
      </c>
    </row>
    <row r="1006" spans="1:4" ht="13.5">
      <c r="A1006" s="355" t="s">
        <v>1863</v>
      </c>
      <c r="B1006" s="353">
        <v>0.0122</v>
      </c>
      <c r="C1006" s="353">
        <v>0.0088</v>
      </c>
      <c r="D1006" s="354">
        <f t="shared" si="24"/>
        <v>0.7213114754098361</v>
      </c>
    </row>
    <row r="1007" spans="1:4" ht="13.5">
      <c r="A1007" s="355" t="s">
        <v>1864</v>
      </c>
      <c r="B1007" s="353">
        <v>0.1597</v>
      </c>
      <c r="C1007" s="353">
        <v>0.1236</v>
      </c>
      <c r="D1007" s="354">
        <f t="shared" si="24"/>
        <v>0.7739511584220413</v>
      </c>
    </row>
    <row r="1008" spans="1:4" ht="13.5">
      <c r="A1008" s="355" t="s">
        <v>1865</v>
      </c>
      <c r="B1008" s="353">
        <v>0.1226</v>
      </c>
      <c r="C1008" s="353">
        <v>0.4161</v>
      </c>
      <c r="D1008" s="354">
        <f t="shared" si="24"/>
        <v>3.3939641109298533</v>
      </c>
    </row>
    <row r="1009" spans="1:4" ht="13.5">
      <c r="A1009" s="355" t="s">
        <v>1866</v>
      </c>
      <c r="B1009" s="353">
        <v>0.001</v>
      </c>
      <c r="C1009" s="353">
        <v>0.0007</v>
      </c>
      <c r="D1009" s="354">
        <f t="shared" si="24"/>
        <v>0.7</v>
      </c>
    </row>
    <row r="1010" spans="1:4" ht="13.5">
      <c r="A1010" s="355" t="s">
        <v>1194</v>
      </c>
      <c r="B1010" s="353">
        <v>0</v>
      </c>
      <c r="C1010" s="353">
        <v>0</v>
      </c>
      <c r="D1010" s="354"/>
    </row>
    <row r="1011" spans="1:4" ht="13.5">
      <c r="A1011" s="355" t="s">
        <v>1195</v>
      </c>
      <c r="B1011" s="353">
        <v>0</v>
      </c>
      <c r="C1011" s="353">
        <v>0</v>
      </c>
      <c r="D1011" s="354"/>
    </row>
    <row r="1012" spans="1:4" ht="13.5">
      <c r="A1012" s="355" t="s">
        <v>1196</v>
      </c>
      <c r="B1012" s="353">
        <v>0</v>
      </c>
      <c r="C1012" s="353">
        <v>0</v>
      </c>
      <c r="D1012" s="354"/>
    </row>
    <row r="1013" spans="1:4" ht="13.5">
      <c r="A1013" s="355" t="s">
        <v>1852</v>
      </c>
      <c r="B1013" s="353">
        <v>0.001</v>
      </c>
      <c r="C1013" s="353">
        <v>0.0007</v>
      </c>
      <c r="D1013" s="354">
        <f>C1013/B1013</f>
        <v>0.7</v>
      </c>
    </row>
    <row r="1014" spans="1:4" ht="13.5">
      <c r="A1014" s="355" t="s">
        <v>1867</v>
      </c>
      <c r="B1014" s="353">
        <v>0</v>
      </c>
      <c r="C1014" s="353">
        <v>0</v>
      </c>
      <c r="D1014" s="354"/>
    </row>
    <row r="1015" spans="1:4" ht="13.5">
      <c r="A1015" s="355" t="s">
        <v>1868</v>
      </c>
      <c r="B1015" s="353">
        <v>0</v>
      </c>
      <c r="C1015" s="353">
        <v>0</v>
      </c>
      <c r="D1015" s="354"/>
    </row>
    <row r="1016" spans="1:4" ht="13.5">
      <c r="A1016" s="355" t="s">
        <v>1869</v>
      </c>
      <c r="B1016" s="353">
        <v>0</v>
      </c>
      <c r="C1016" s="353">
        <v>1.3543</v>
      </c>
      <c r="D1016" s="354"/>
    </row>
    <row r="1017" spans="1:4" ht="13.5">
      <c r="A1017" s="355" t="s">
        <v>1870</v>
      </c>
      <c r="B1017" s="353">
        <v>0</v>
      </c>
      <c r="C1017" s="353">
        <v>1.3543</v>
      </c>
      <c r="D1017" s="354"/>
    </row>
    <row r="1018" spans="1:4" ht="13.5">
      <c r="A1018" s="355" t="s">
        <v>1871</v>
      </c>
      <c r="B1018" s="353">
        <v>0</v>
      </c>
      <c r="C1018" s="353">
        <v>0</v>
      </c>
      <c r="D1018" s="354"/>
    </row>
    <row r="1019" spans="1:4" ht="13.5">
      <c r="A1019" s="355" t="s">
        <v>1872</v>
      </c>
      <c r="B1019" s="353">
        <v>0</v>
      </c>
      <c r="C1019" s="353">
        <v>0</v>
      </c>
      <c r="D1019" s="354"/>
    </row>
    <row r="1020" spans="1:4" ht="13.5">
      <c r="A1020" s="355" t="s">
        <v>1873</v>
      </c>
      <c r="B1020" s="353">
        <v>0</v>
      </c>
      <c r="C1020" s="353">
        <v>0</v>
      </c>
      <c r="D1020" s="354"/>
    </row>
    <row r="1021" spans="1:4" ht="13.5">
      <c r="A1021" s="355" t="s">
        <v>1874</v>
      </c>
      <c r="B1021" s="353">
        <v>1.7951</v>
      </c>
      <c r="C1021" s="353">
        <v>1.966</v>
      </c>
      <c r="D1021" s="354">
        <f aca="true" t="shared" si="25" ref="D1021:D1024">C1021/B1021</f>
        <v>1.0952036098267506</v>
      </c>
    </row>
    <row r="1022" spans="1:4" ht="13.5">
      <c r="A1022" s="355" t="s">
        <v>1875</v>
      </c>
      <c r="B1022" s="353">
        <v>0</v>
      </c>
      <c r="C1022" s="353">
        <v>0.0072</v>
      </c>
      <c r="D1022" s="354"/>
    </row>
    <row r="1023" spans="1:4" ht="13.5">
      <c r="A1023" s="355" t="s">
        <v>1876</v>
      </c>
      <c r="B1023" s="353">
        <v>1.7951</v>
      </c>
      <c r="C1023" s="353">
        <v>1.9588</v>
      </c>
      <c r="D1023" s="354">
        <f t="shared" si="25"/>
        <v>1.0911926912149743</v>
      </c>
    </row>
    <row r="1024" spans="1:4" ht="13.5">
      <c r="A1024" s="352" t="s">
        <v>907</v>
      </c>
      <c r="B1024" s="353">
        <v>1.9617</v>
      </c>
      <c r="C1024" s="353">
        <v>1.7156</v>
      </c>
      <c r="D1024" s="354">
        <f t="shared" si="25"/>
        <v>0.8745475862772085</v>
      </c>
    </row>
    <row r="1025" spans="1:4" ht="13.5">
      <c r="A1025" s="355" t="s">
        <v>1877</v>
      </c>
      <c r="B1025" s="353">
        <v>0</v>
      </c>
      <c r="C1025" s="353">
        <v>0</v>
      </c>
      <c r="D1025" s="354"/>
    </row>
    <row r="1026" spans="1:4" ht="13.5">
      <c r="A1026" s="355" t="s">
        <v>1194</v>
      </c>
      <c r="B1026" s="353">
        <v>0</v>
      </c>
      <c r="C1026" s="353">
        <v>0</v>
      </c>
      <c r="D1026" s="354"/>
    </row>
    <row r="1027" spans="1:4" ht="13.5">
      <c r="A1027" s="355" t="s">
        <v>1195</v>
      </c>
      <c r="B1027" s="353">
        <v>0</v>
      </c>
      <c r="C1027" s="353">
        <v>0</v>
      </c>
      <c r="D1027" s="354"/>
    </row>
    <row r="1028" spans="1:4" ht="13.5">
      <c r="A1028" s="355" t="s">
        <v>1196</v>
      </c>
      <c r="B1028" s="353">
        <v>0</v>
      </c>
      <c r="C1028" s="353">
        <v>0</v>
      </c>
      <c r="D1028" s="354"/>
    </row>
    <row r="1029" spans="1:4" ht="13.5">
      <c r="A1029" s="355" t="s">
        <v>1878</v>
      </c>
      <c r="B1029" s="353">
        <v>0</v>
      </c>
      <c r="C1029" s="353">
        <v>0</v>
      </c>
      <c r="D1029" s="354"/>
    </row>
    <row r="1030" spans="1:4" ht="13.5">
      <c r="A1030" s="355" t="s">
        <v>1879</v>
      </c>
      <c r="B1030" s="353">
        <v>0</v>
      </c>
      <c r="C1030" s="353">
        <v>0</v>
      </c>
      <c r="D1030" s="354"/>
    </row>
    <row r="1031" spans="1:4" ht="13.5">
      <c r="A1031" s="355" t="s">
        <v>1880</v>
      </c>
      <c r="B1031" s="353">
        <v>0</v>
      </c>
      <c r="C1031" s="353">
        <v>0</v>
      </c>
      <c r="D1031" s="354"/>
    </row>
    <row r="1032" spans="1:4" ht="13.5">
      <c r="A1032" s="355" t="s">
        <v>1881</v>
      </c>
      <c r="B1032" s="353">
        <v>0</v>
      </c>
      <c r="C1032" s="353">
        <v>0</v>
      </c>
      <c r="D1032" s="354"/>
    </row>
    <row r="1033" spans="1:4" ht="13.5">
      <c r="A1033" s="355" t="s">
        <v>1882</v>
      </c>
      <c r="B1033" s="353">
        <v>0</v>
      </c>
      <c r="C1033" s="353">
        <v>0</v>
      </c>
      <c r="D1033" s="354"/>
    </row>
    <row r="1034" spans="1:4" ht="13.5">
      <c r="A1034" s="355" t="s">
        <v>1883</v>
      </c>
      <c r="B1034" s="353">
        <v>0</v>
      </c>
      <c r="C1034" s="353">
        <v>0</v>
      </c>
      <c r="D1034" s="354"/>
    </row>
    <row r="1035" spans="1:4" ht="13.5">
      <c r="A1035" s="355" t="s">
        <v>1884</v>
      </c>
      <c r="B1035" s="353">
        <v>0.0117</v>
      </c>
      <c r="C1035" s="353">
        <v>0.0125</v>
      </c>
      <c r="D1035" s="354">
        <f>C1035/B1035</f>
        <v>1.0683760683760684</v>
      </c>
    </row>
    <row r="1036" spans="1:4" ht="13.5">
      <c r="A1036" s="355" t="s">
        <v>1194</v>
      </c>
      <c r="B1036" s="353">
        <v>0</v>
      </c>
      <c r="C1036" s="353">
        <v>0</v>
      </c>
      <c r="D1036" s="354"/>
    </row>
    <row r="1037" spans="1:4" ht="13.5">
      <c r="A1037" s="355" t="s">
        <v>1195</v>
      </c>
      <c r="B1037" s="353">
        <v>0</v>
      </c>
      <c r="C1037" s="353">
        <v>0</v>
      </c>
      <c r="D1037" s="354"/>
    </row>
    <row r="1038" spans="1:4" ht="13.5">
      <c r="A1038" s="355" t="s">
        <v>1196</v>
      </c>
      <c r="B1038" s="353">
        <v>0</v>
      </c>
      <c r="C1038" s="353">
        <v>0</v>
      </c>
      <c r="D1038" s="354"/>
    </row>
    <row r="1039" spans="1:4" ht="13.5">
      <c r="A1039" s="355" t="s">
        <v>1885</v>
      </c>
      <c r="B1039" s="353">
        <v>0</v>
      </c>
      <c r="C1039" s="353">
        <v>0</v>
      </c>
      <c r="D1039" s="354"/>
    </row>
    <row r="1040" spans="1:4" ht="13.5">
      <c r="A1040" s="355" t="s">
        <v>1886</v>
      </c>
      <c r="B1040" s="353">
        <v>0</v>
      </c>
      <c r="C1040" s="353">
        <v>0</v>
      </c>
      <c r="D1040" s="354"/>
    </row>
    <row r="1041" spans="1:4" ht="13.5">
      <c r="A1041" s="355" t="s">
        <v>1887</v>
      </c>
      <c r="B1041" s="353">
        <v>0</v>
      </c>
      <c r="C1041" s="353">
        <v>0</v>
      </c>
      <c r="D1041" s="354"/>
    </row>
    <row r="1042" spans="1:4" ht="13.5">
      <c r="A1042" s="355" t="s">
        <v>1888</v>
      </c>
      <c r="B1042" s="353">
        <v>0</v>
      </c>
      <c r="C1042" s="353">
        <v>0</v>
      </c>
      <c r="D1042" s="354"/>
    </row>
    <row r="1043" spans="1:4" ht="13.5">
      <c r="A1043" s="355" t="s">
        <v>1889</v>
      </c>
      <c r="B1043" s="353">
        <v>0</v>
      </c>
      <c r="C1043" s="353">
        <v>0</v>
      </c>
      <c r="D1043" s="354"/>
    </row>
    <row r="1044" spans="1:4" ht="13.5">
      <c r="A1044" s="355" t="s">
        <v>1890</v>
      </c>
      <c r="B1044" s="353">
        <v>0</v>
      </c>
      <c r="C1044" s="353">
        <v>0</v>
      </c>
      <c r="D1044" s="354"/>
    </row>
    <row r="1045" spans="1:4" ht="13.5">
      <c r="A1045" s="355" t="s">
        <v>1891</v>
      </c>
      <c r="B1045" s="353">
        <v>0</v>
      </c>
      <c r="C1045" s="353">
        <v>0</v>
      </c>
      <c r="D1045" s="354"/>
    </row>
    <row r="1046" spans="1:4" ht="13.5">
      <c r="A1046" s="355" t="s">
        <v>1892</v>
      </c>
      <c r="B1046" s="353">
        <v>0</v>
      </c>
      <c r="C1046" s="353">
        <v>0</v>
      </c>
      <c r="D1046" s="354"/>
    </row>
    <row r="1047" spans="1:4" ht="13.5">
      <c r="A1047" s="355" t="s">
        <v>1893</v>
      </c>
      <c r="B1047" s="353">
        <v>0</v>
      </c>
      <c r="C1047" s="353">
        <v>0</v>
      </c>
      <c r="D1047" s="354"/>
    </row>
    <row r="1048" spans="1:4" ht="13.5">
      <c r="A1048" s="355" t="s">
        <v>1894</v>
      </c>
      <c r="B1048" s="353">
        <v>0</v>
      </c>
      <c r="C1048" s="353">
        <v>0</v>
      </c>
      <c r="D1048" s="354"/>
    </row>
    <row r="1049" spans="1:4" ht="13.5">
      <c r="A1049" s="355" t="s">
        <v>1895</v>
      </c>
      <c r="B1049" s="353">
        <v>0</v>
      </c>
      <c r="C1049" s="353">
        <v>0</v>
      </c>
      <c r="D1049" s="354"/>
    </row>
    <row r="1050" spans="1:4" ht="13.5">
      <c r="A1050" s="355" t="s">
        <v>1896</v>
      </c>
      <c r="B1050" s="353">
        <v>0.0117</v>
      </c>
      <c r="C1050" s="353">
        <v>0.0125</v>
      </c>
      <c r="D1050" s="354">
        <f aca="true" t="shared" si="26" ref="D1050:D1057">C1050/B1050</f>
        <v>1.0683760683760684</v>
      </c>
    </row>
    <row r="1051" spans="1:4" ht="13.5">
      <c r="A1051" s="355" t="s">
        <v>1897</v>
      </c>
      <c r="B1051" s="353">
        <v>1.096</v>
      </c>
      <c r="C1051" s="353">
        <v>0.0175</v>
      </c>
      <c r="D1051" s="354">
        <f t="shared" si="26"/>
        <v>0.015967153284671534</v>
      </c>
    </row>
    <row r="1052" spans="1:4" ht="13.5">
      <c r="A1052" s="355" t="s">
        <v>1194</v>
      </c>
      <c r="B1052" s="353">
        <v>0</v>
      </c>
      <c r="C1052" s="353">
        <v>0</v>
      </c>
      <c r="D1052" s="354"/>
    </row>
    <row r="1053" spans="1:4" ht="13.5">
      <c r="A1053" s="355" t="s">
        <v>1195</v>
      </c>
      <c r="B1053" s="353">
        <v>0</v>
      </c>
      <c r="C1053" s="353">
        <v>0</v>
      </c>
      <c r="D1053" s="354"/>
    </row>
    <row r="1054" spans="1:4" ht="13.5">
      <c r="A1054" s="355" t="s">
        <v>1196</v>
      </c>
      <c r="B1054" s="353">
        <v>0</v>
      </c>
      <c r="C1054" s="353">
        <v>0</v>
      </c>
      <c r="D1054" s="354"/>
    </row>
    <row r="1055" spans="1:4" ht="13.5">
      <c r="A1055" s="355" t="s">
        <v>1898</v>
      </c>
      <c r="B1055" s="353">
        <v>1.096</v>
      </c>
      <c r="C1055" s="353">
        <v>0.0175</v>
      </c>
      <c r="D1055" s="354">
        <f t="shared" si="26"/>
        <v>0.015967153284671534</v>
      </c>
    </row>
    <row r="1056" spans="1:4" ht="13.5">
      <c r="A1056" s="355" t="s">
        <v>1899</v>
      </c>
      <c r="B1056" s="353">
        <v>0.0465</v>
      </c>
      <c r="C1056" s="353">
        <v>0.0419</v>
      </c>
      <c r="D1056" s="354">
        <f t="shared" si="26"/>
        <v>0.9010752688172043</v>
      </c>
    </row>
    <row r="1057" spans="1:4" ht="13.5">
      <c r="A1057" s="355" t="s">
        <v>1194</v>
      </c>
      <c r="B1057" s="353">
        <v>0.0097</v>
      </c>
      <c r="C1057" s="353">
        <v>0.0093</v>
      </c>
      <c r="D1057" s="354">
        <f t="shared" si="26"/>
        <v>0.9587628865979381</v>
      </c>
    </row>
    <row r="1058" spans="1:4" ht="13.5">
      <c r="A1058" s="355" t="s">
        <v>1195</v>
      </c>
      <c r="B1058" s="353">
        <v>0</v>
      </c>
      <c r="C1058" s="353">
        <v>0</v>
      </c>
      <c r="D1058" s="354"/>
    </row>
    <row r="1059" spans="1:4" ht="13.5">
      <c r="A1059" s="355" t="s">
        <v>1196</v>
      </c>
      <c r="B1059" s="353">
        <v>0</v>
      </c>
      <c r="C1059" s="353">
        <v>0</v>
      </c>
      <c r="D1059" s="354"/>
    </row>
    <row r="1060" spans="1:4" ht="13.5">
      <c r="A1060" s="355" t="s">
        <v>1900</v>
      </c>
      <c r="B1060" s="353">
        <v>0</v>
      </c>
      <c r="C1060" s="353">
        <v>0</v>
      </c>
      <c r="D1060" s="354"/>
    </row>
    <row r="1061" spans="1:4" ht="13.5">
      <c r="A1061" s="355" t="s">
        <v>1901</v>
      </c>
      <c r="B1061" s="353">
        <v>0</v>
      </c>
      <c r="C1061" s="353">
        <v>0</v>
      </c>
      <c r="D1061" s="354"/>
    </row>
    <row r="1062" spans="1:4" ht="13.5">
      <c r="A1062" s="355" t="s">
        <v>1902</v>
      </c>
      <c r="B1062" s="353">
        <v>0</v>
      </c>
      <c r="C1062" s="353">
        <v>0</v>
      </c>
      <c r="D1062" s="354"/>
    </row>
    <row r="1063" spans="1:4" ht="13.5">
      <c r="A1063" s="355" t="s">
        <v>1903</v>
      </c>
      <c r="B1063" s="353">
        <v>0.0328</v>
      </c>
      <c r="C1063" s="353">
        <v>0.0323</v>
      </c>
      <c r="D1063" s="354">
        <f>C1063/B1063</f>
        <v>0.9847560975609756</v>
      </c>
    </row>
    <row r="1064" spans="1:4" ht="13.5">
      <c r="A1064" s="355" t="s">
        <v>1904</v>
      </c>
      <c r="B1064" s="353">
        <v>0</v>
      </c>
      <c r="C1064" s="353">
        <v>0</v>
      </c>
      <c r="D1064" s="354"/>
    </row>
    <row r="1065" spans="1:4" ht="13.5">
      <c r="A1065" s="355" t="s">
        <v>1905</v>
      </c>
      <c r="B1065" s="353">
        <v>0</v>
      </c>
      <c r="C1065" s="353">
        <v>0</v>
      </c>
      <c r="D1065" s="354"/>
    </row>
    <row r="1066" spans="1:4" ht="13.5">
      <c r="A1066" s="355" t="s">
        <v>1906</v>
      </c>
      <c r="B1066" s="353">
        <v>0</v>
      </c>
      <c r="C1066" s="353">
        <v>0</v>
      </c>
      <c r="D1066" s="354"/>
    </row>
    <row r="1067" spans="1:4" ht="13.5">
      <c r="A1067" s="355" t="s">
        <v>1852</v>
      </c>
      <c r="B1067" s="353">
        <v>0</v>
      </c>
      <c r="C1067" s="353">
        <v>0</v>
      </c>
      <c r="D1067" s="354"/>
    </row>
    <row r="1068" spans="1:4" ht="13.5">
      <c r="A1068" s="355" t="s">
        <v>1907</v>
      </c>
      <c r="B1068" s="353">
        <v>0</v>
      </c>
      <c r="C1068" s="353">
        <v>0</v>
      </c>
      <c r="D1068" s="354"/>
    </row>
    <row r="1069" spans="1:4" ht="13.5">
      <c r="A1069" s="355" t="s">
        <v>1908</v>
      </c>
      <c r="B1069" s="353">
        <v>0.004</v>
      </c>
      <c r="C1069" s="353">
        <v>0.0003</v>
      </c>
      <c r="D1069" s="354">
        <f aca="true" t="shared" si="27" ref="D1069:D1072">C1069/B1069</f>
        <v>0.075</v>
      </c>
    </row>
    <row r="1070" spans="1:4" ht="13.5">
      <c r="A1070" s="355" t="s">
        <v>1909</v>
      </c>
      <c r="B1070" s="353">
        <v>0.0631</v>
      </c>
      <c r="C1070" s="353">
        <v>0.0774</v>
      </c>
      <c r="D1070" s="354">
        <f t="shared" si="27"/>
        <v>1.2266244057052296</v>
      </c>
    </row>
    <row r="1071" spans="1:4" ht="13.5">
      <c r="A1071" s="355" t="s">
        <v>1194</v>
      </c>
      <c r="B1071" s="353">
        <v>0.0434</v>
      </c>
      <c r="C1071" s="353">
        <v>0.0633</v>
      </c>
      <c r="D1071" s="354">
        <f t="shared" si="27"/>
        <v>1.4585253456221197</v>
      </c>
    </row>
    <row r="1072" spans="1:4" ht="13.5">
      <c r="A1072" s="355" t="s">
        <v>1195</v>
      </c>
      <c r="B1072" s="353">
        <v>0.0197</v>
      </c>
      <c r="C1072" s="353">
        <v>0.0086</v>
      </c>
      <c r="D1072" s="354">
        <f t="shared" si="27"/>
        <v>0.43654822335025384</v>
      </c>
    </row>
    <row r="1073" spans="1:4" ht="13.5">
      <c r="A1073" s="355" t="s">
        <v>1196</v>
      </c>
      <c r="B1073" s="353">
        <v>0</v>
      </c>
      <c r="C1073" s="353">
        <v>0</v>
      </c>
      <c r="D1073" s="354"/>
    </row>
    <row r="1074" spans="1:4" ht="13.5">
      <c r="A1074" s="355" t="s">
        <v>1910</v>
      </c>
      <c r="B1074" s="353">
        <v>0</v>
      </c>
      <c r="C1074" s="353">
        <v>0</v>
      </c>
      <c r="D1074" s="354"/>
    </row>
    <row r="1075" spans="1:4" ht="13.5">
      <c r="A1075" s="355" t="s">
        <v>1911</v>
      </c>
      <c r="B1075" s="353">
        <v>0</v>
      </c>
      <c r="C1075" s="353">
        <v>0</v>
      </c>
      <c r="D1075" s="354"/>
    </row>
    <row r="1076" spans="1:4" ht="13.5">
      <c r="A1076" s="355" t="s">
        <v>1912</v>
      </c>
      <c r="B1076" s="353">
        <v>0</v>
      </c>
      <c r="C1076" s="353">
        <v>0.0055</v>
      </c>
      <c r="D1076" s="354"/>
    </row>
    <row r="1077" spans="1:4" ht="13.5">
      <c r="A1077" s="355" t="s">
        <v>1913</v>
      </c>
      <c r="B1077" s="353">
        <v>0.7394</v>
      </c>
      <c r="C1077" s="353">
        <v>1.5643</v>
      </c>
      <c r="D1077" s="354">
        <f>C1077/B1077</f>
        <v>2.115634298079524</v>
      </c>
    </row>
    <row r="1078" spans="1:4" ht="13.5">
      <c r="A1078" s="355" t="s">
        <v>1194</v>
      </c>
      <c r="B1078" s="353">
        <v>0</v>
      </c>
      <c r="C1078" s="353">
        <v>0</v>
      </c>
      <c r="D1078" s="354"/>
    </row>
    <row r="1079" spans="1:4" ht="13.5">
      <c r="A1079" s="355" t="s">
        <v>1195</v>
      </c>
      <c r="B1079" s="353">
        <v>0</v>
      </c>
      <c r="C1079" s="353">
        <v>0</v>
      </c>
      <c r="D1079" s="354"/>
    </row>
    <row r="1080" spans="1:4" ht="13.5">
      <c r="A1080" s="355" t="s">
        <v>1196</v>
      </c>
      <c r="B1080" s="353">
        <v>0</v>
      </c>
      <c r="C1080" s="353">
        <v>0</v>
      </c>
      <c r="D1080" s="354"/>
    </row>
    <row r="1081" spans="1:4" ht="13.5">
      <c r="A1081" s="355" t="s">
        <v>1914</v>
      </c>
      <c r="B1081" s="353">
        <v>0</v>
      </c>
      <c r="C1081" s="353">
        <v>0</v>
      </c>
      <c r="D1081" s="354"/>
    </row>
    <row r="1082" spans="1:4" ht="13.5">
      <c r="A1082" s="355" t="s">
        <v>1915</v>
      </c>
      <c r="B1082" s="353">
        <v>0.0801</v>
      </c>
      <c r="C1082" s="353">
        <v>0.4502</v>
      </c>
      <c r="D1082" s="354">
        <f aca="true" t="shared" si="28" ref="D1082:D1085">C1082/B1082</f>
        <v>5.620474406991261</v>
      </c>
    </row>
    <row r="1083" spans="1:4" ht="13.5">
      <c r="A1083" s="272" t="s">
        <v>946</v>
      </c>
      <c r="B1083" s="353"/>
      <c r="C1083" s="353">
        <v>0</v>
      </c>
      <c r="D1083" s="354"/>
    </row>
    <row r="1084" spans="1:4" ht="13.5">
      <c r="A1084" s="355" t="s">
        <v>1916</v>
      </c>
      <c r="B1084" s="353">
        <v>0.6593</v>
      </c>
      <c r="C1084" s="353">
        <v>1.1141</v>
      </c>
      <c r="D1084" s="354">
        <f t="shared" si="28"/>
        <v>1.6898225390565753</v>
      </c>
    </row>
    <row r="1085" spans="1:4" ht="13.5">
      <c r="A1085" s="355" t="s">
        <v>1917</v>
      </c>
      <c r="B1085" s="353">
        <v>0.005</v>
      </c>
      <c r="C1085" s="353">
        <v>0.002</v>
      </c>
      <c r="D1085" s="354">
        <f t="shared" si="28"/>
        <v>0.4</v>
      </c>
    </row>
    <row r="1086" spans="1:4" ht="13.5">
      <c r="A1086" s="355" t="s">
        <v>1918</v>
      </c>
      <c r="B1086" s="353">
        <v>0</v>
      </c>
      <c r="C1086" s="353">
        <v>0</v>
      </c>
      <c r="D1086" s="354"/>
    </row>
    <row r="1087" spans="1:4" ht="13.5">
      <c r="A1087" s="355" t="s">
        <v>1919</v>
      </c>
      <c r="B1087" s="353">
        <v>0.005</v>
      </c>
      <c r="C1087" s="353">
        <v>0</v>
      </c>
      <c r="D1087" s="354">
        <f aca="true" t="shared" si="29" ref="D1087:D1093">C1087/B1087</f>
        <v>0</v>
      </c>
    </row>
    <row r="1088" spans="1:4" ht="13.5">
      <c r="A1088" s="355" t="s">
        <v>1920</v>
      </c>
      <c r="B1088" s="353">
        <v>0</v>
      </c>
      <c r="C1088" s="353">
        <v>0</v>
      </c>
      <c r="D1088" s="354"/>
    </row>
    <row r="1089" spans="1:4" ht="13.5">
      <c r="A1089" s="355" t="s">
        <v>1921</v>
      </c>
      <c r="B1089" s="353">
        <v>0</v>
      </c>
      <c r="C1089" s="353">
        <v>0</v>
      </c>
      <c r="D1089" s="354"/>
    </row>
    <row r="1090" spans="1:4" ht="13.5">
      <c r="A1090" s="355" t="s">
        <v>1922</v>
      </c>
      <c r="B1090" s="353">
        <v>0</v>
      </c>
      <c r="C1090" s="353">
        <v>0.002</v>
      </c>
      <c r="D1090" s="354"/>
    </row>
    <row r="1091" spans="1:4" ht="13.5">
      <c r="A1091" s="352" t="s">
        <v>955</v>
      </c>
      <c r="B1091" s="353">
        <v>1.1869</v>
      </c>
      <c r="C1091" s="353">
        <v>1.0416</v>
      </c>
      <c r="D1091" s="354">
        <f t="shared" si="29"/>
        <v>0.877580251074227</v>
      </c>
    </row>
    <row r="1092" spans="1:4" ht="13.5">
      <c r="A1092" s="355" t="s">
        <v>1923</v>
      </c>
      <c r="B1092" s="353">
        <v>0.0793</v>
      </c>
      <c r="C1092" s="353">
        <v>0.1525</v>
      </c>
      <c r="D1092" s="354">
        <f t="shared" si="29"/>
        <v>1.9230769230769231</v>
      </c>
    </row>
    <row r="1093" spans="1:4" ht="13.5">
      <c r="A1093" s="355" t="s">
        <v>1194</v>
      </c>
      <c r="B1093" s="353">
        <v>0.0568</v>
      </c>
      <c r="C1093" s="353">
        <v>0.0479</v>
      </c>
      <c r="D1093" s="354">
        <f t="shared" si="29"/>
        <v>0.8433098591549295</v>
      </c>
    </row>
    <row r="1094" spans="1:4" ht="13.5">
      <c r="A1094" s="355" t="s">
        <v>1195</v>
      </c>
      <c r="B1094" s="353">
        <v>0</v>
      </c>
      <c r="C1094" s="353">
        <v>0.0034</v>
      </c>
      <c r="D1094" s="354"/>
    </row>
    <row r="1095" spans="1:4" ht="13.5">
      <c r="A1095" s="355" t="s">
        <v>1196</v>
      </c>
      <c r="B1095" s="353">
        <v>0</v>
      </c>
      <c r="C1095" s="353">
        <v>0</v>
      </c>
      <c r="D1095" s="354"/>
    </row>
    <row r="1096" spans="1:4" ht="13.5">
      <c r="A1096" s="355" t="s">
        <v>1924</v>
      </c>
      <c r="B1096" s="353">
        <v>0</v>
      </c>
      <c r="C1096" s="353">
        <v>0</v>
      </c>
      <c r="D1096" s="354"/>
    </row>
    <row r="1097" spans="1:4" ht="13.5">
      <c r="A1097" s="355" t="s">
        <v>1925</v>
      </c>
      <c r="B1097" s="353">
        <v>0</v>
      </c>
      <c r="C1097" s="353">
        <v>0</v>
      </c>
      <c r="D1097" s="354"/>
    </row>
    <row r="1098" spans="1:4" ht="13.5">
      <c r="A1098" s="355" t="s">
        <v>1926</v>
      </c>
      <c r="B1098" s="353">
        <v>0</v>
      </c>
      <c r="C1098" s="353">
        <v>0</v>
      </c>
      <c r="D1098" s="354"/>
    </row>
    <row r="1099" spans="1:4" ht="13.5">
      <c r="A1099" s="355" t="s">
        <v>1927</v>
      </c>
      <c r="B1099" s="353">
        <v>0</v>
      </c>
      <c r="C1099" s="353">
        <v>0</v>
      </c>
      <c r="D1099" s="354"/>
    </row>
    <row r="1100" spans="1:4" ht="13.5">
      <c r="A1100" s="355" t="s">
        <v>1204</v>
      </c>
      <c r="B1100" s="353">
        <v>0.0033</v>
      </c>
      <c r="C1100" s="353">
        <v>0.0074</v>
      </c>
      <c r="D1100" s="354">
        <f aca="true" t="shared" si="30" ref="D1100:D1102">C1100/B1100</f>
        <v>2.2424242424242427</v>
      </c>
    </row>
    <row r="1101" spans="1:4" ht="13.5">
      <c r="A1101" s="355" t="s">
        <v>1928</v>
      </c>
      <c r="B1101" s="353">
        <v>0.0192</v>
      </c>
      <c r="C1101" s="353">
        <v>0.0938</v>
      </c>
      <c r="D1101" s="354">
        <f t="shared" si="30"/>
        <v>4.885416666666667</v>
      </c>
    </row>
    <row r="1102" spans="1:4" ht="13.5">
      <c r="A1102" s="355" t="s">
        <v>1929</v>
      </c>
      <c r="B1102" s="353">
        <v>0.1359</v>
      </c>
      <c r="C1102" s="353">
        <v>0.1711</v>
      </c>
      <c r="D1102" s="354">
        <f t="shared" si="30"/>
        <v>1.2590139808682856</v>
      </c>
    </row>
    <row r="1103" spans="1:4" ht="13.5">
      <c r="A1103" s="355" t="s">
        <v>1194</v>
      </c>
      <c r="B1103" s="353">
        <v>0</v>
      </c>
      <c r="C1103" s="353">
        <v>0</v>
      </c>
      <c r="D1103" s="354"/>
    </row>
    <row r="1104" spans="1:4" ht="13.5">
      <c r="A1104" s="355" t="s">
        <v>1195</v>
      </c>
      <c r="B1104" s="353">
        <v>0.047</v>
      </c>
      <c r="C1104" s="353">
        <v>0.024</v>
      </c>
      <c r="D1104" s="354">
        <f aca="true" t="shared" si="31" ref="D1104:D1108">C1104/B1104</f>
        <v>0.5106382978723404</v>
      </c>
    </row>
    <row r="1105" spans="1:4" ht="13.5">
      <c r="A1105" s="355" t="s">
        <v>1196</v>
      </c>
      <c r="B1105" s="353">
        <v>0</v>
      </c>
      <c r="C1105" s="353">
        <v>0</v>
      </c>
      <c r="D1105" s="354"/>
    </row>
    <row r="1106" spans="1:4" ht="13.5">
      <c r="A1106" s="355" t="s">
        <v>1930</v>
      </c>
      <c r="B1106" s="353">
        <v>0</v>
      </c>
      <c r="C1106" s="353">
        <v>0.0033</v>
      </c>
      <c r="D1106" s="354"/>
    </row>
    <row r="1107" spans="1:4" ht="13.5">
      <c r="A1107" s="355" t="s">
        <v>1931</v>
      </c>
      <c r="B1107" s="353">
        <v>0.0889</v>
      </c>
      <c r="C1107" s="353">
        <v>0.1438</v>
      </c>
      <c r="D1107" s="354">
        <f t="shared" si="31"/>
        <v>1.6175478065241844</v>
      </c>
    </row>
    <row r="1108" spans="1:4" ht="13.5">
      <c r="A1108" s="355" t="s">
        <v>1932</v>
      </c>
      <c r="B1108" s="353">
        <v>0.9717</v>
      </c>
      <c r="C1108" s="353">
        <v>0.718</v>
      </c>
      <c r="D1108" s="354">
        <f t="shared" si="31"/>
        <v>0.7389111865802201</v>
      </c>
    </row>
    <row r="1109" spans="1:4" ht="13.5">
      <c r="A1109" s="355" t="s">
        <v>1933</v>
      </c>
      <c r="B1109" s="353">
        <v>0</v>
      </c>
      <c r="C1109" s="353">
        <v>0</v>
      </c>
      <c r="D1109" s="354"/>
    </row>
    <row r="1110" spans="1:4" ht="13.5">
      <c r="A1110" s="355" t="s">
        <v>1934</v>
      </c>
      <c r="B1110" s="353">
        <v>0.9717</v>
      </c>
      <c r="C1110" s="353">
        <v>0.718</v>
      </c>
      <c r="D1110" s="354">
        <f aca="true" t="shared" si="32" ref="D1110:D1113">C1110/B1110</f>
        <v>0.7389111865802201</v>
      </c>
    </row>
    <row r="1111" spans="1:4" ht="13.5">
      <c r="A1111" s="352" t="s">
        <v>968</v>
      </c>
      <c r="B1111" s="353">
        <v>0.2306</v>
      </c>
      <c r="C1111" s="353">
        <v>0.3496</v>
      </c>
      <c r="D1111" s="354">
        <f t="shared" si="32"/>
        <v>1.5160450997398094</v>
      </c>
    </row>
    <row r="1112" spans="1:4" ht="13.5">
      <c r="A1112" s="355" t="s">
        <v>1935</v>
      </c>
      <c r="B1112" s="353">
        <v>0.0304</v>
      </c>
      <c r="C1112" s="353">
        <v>0.0866</v>
      </c>
      <c r="D1112" s="354">
        <f t="shared" si="32"/>
        <v>2.8486842105263155</v>
      </c>
    </row>
    <row r="1113" spans="1:4" ht="13.5">
      <c r="A1113" s="355" t="s">
        <v>1194</v>
      </c>
      <c r="B1113" s="353">
        <v>0.0304</v>
      </c>
      <c r="C1113" s="353">
        <v>0.0866</v>
      </c>
      <c r="D1113" s="354">
        <f t="shared" si="32"/>
        <v>2.8486842105263155</v>
      </c>
    </row>
    <row r="1114" spans="1:4" ht="13.5">
      <c r="A1114" s="355" t="s">
        <v>1195</v>
      </c>
      <c r="B1114" s="353">
        <v>0</v>
      </c>
      <c r="C1114" s="353">
        <v>0</v>
      </c>
      <c r="D1114" s="354"/>
    </row>
    <row r="1115" spans="1:4" ht="13.5">
      <c r="A1115" s="355" t="s">
        <v>1196</v>
      </c>
      <c r="B1115" s="353">
        <v>0</v>
      </c>
      <c r="C1115" s="353">
        <v>0</v>
      </c>
      <c r="D1115" s="354"/>
    </row>
    <row r="1116" spans="1:4" ht="13.5">
      <c r="A1116" s="355" t="s">
        <v>1936</v>
      </c>
      <c r="B1116" s="353">
        <v>0</v>
      </c>
      <c r="C1116" s="353">
        <v>0</v>
      </c>
      <c r="D1116" s="354"/>
    </row>
    <row r="1117" spans="1:4" ht="13.5">
      <c r="A1117" s="355" t="s">
        <v>1204</v>
      </c>
      <c r="B1117" s="353">
        <v>0</v>
      </c>
      <c r="C1117" s="353">
        <v>0</v>
      </c>
      <c r="D1117" s="354"/>
    </row>
    <row r="1118" spans="1:4" ht="13.5">
      <c r="A1118" s="355" t="s">
        <v>1937</v>
      </c>
      <c r="B1118" s="353">
        <v>0</v>
      </c>
      <c r="C1118" s="353">
        <v>0</v>
      </c>
      <c r="D1118" s="354"/>
    </row>
    <row r="1119" spans="1:4" ht="13.5">
      <c r="A1119" s="355" t="s">
        <v>1938</v>
      </c>
      <c r="B1119" s="353">
        <v>0.0181</v>
      </c>
      <c r="C1119" s="353">
        <v>0.0089</v>
      </c>
      <c r="D1119" s="354">
        <f>C1119/B1119</f>
        <v>0.4917127071823204</v>
      </c>
    </row>
    <row r="1120" spans="1:4" ht="13.5">
      <c r="A1120" s="355" t="s">
        <v>1939</v>
      </c>
      <c r="B1120" s="353">
        <v>0</v>
      </c>
      <c r="C1120" s="353">
        <v>0</v>
      </c>
      <c r="D1120" s="354"/>
    </row>
    <row r="1121" spans="1:4" ht="13.5">
      <c r="A1121" s="355" t="s">
        <v>1940</v>
      </c>
      <c r="B1121" s="353">
        <v>0</v>
      </c>
      <c r="C1121" s="353">
        <v>0</v>
      </c>
      <c r="D1121" s="354"/>
    </row>
    <row r="1122" spans="1:4" ht="13.5">
      <c r="A1122" s="355" t="s">
        <v>1941</v>
      </c>
      <c r="B1122" s="353">
        <v>0</v>
      </c>
      <c r="C1122" s="353">
        <v>0</v>
      </c>
      <c r="D1122" s="354"/>
    </row>
    <row r="1123" spans="1:4" ht="13.5">
      <c r="A1123" s="355" t="s">
        <v>1942</v>
      </c>
      <c r="B1123" s="353">
        <v>0</v>
      </c>
      <c r="C1123" s="353">
        <v>0</v>
      </c>
      <c r="D1123" s="354"/>
    </row>
    <row r="1124" spans="1:4" ht="13.5">
      <c r="A1124" s="355" t="s">
        <v>1943</v>
      </c>
      <c r="B1124" s="353">
        <v>0</v>
      </c>
      <c r="C1124" s="353">
        <v>0</v>
      </c>
      <c r="D1124" s="354"/>
    </row>
    <row r="1125" spans="1:4" ht="13.5">
      <c r="A1125" s="355" t="s">
        <v>1944</v>
      </c>
      <c r="B1125" s="353">
        <v>0</v>
      </c>
      <c r="C1125" s="353">
        <v>0</v>
      </c>
      <c r="D1125" s="354"/>
    </row>
    <row r="1126" spans="1:4" ht="13.5">
      <c r="A1126" s="355" t="s">
        <v>1945</v>
      </c>
      <c r="B1126" s="353">
        <v>0</v>
      </c>
      <c r="C1126" s="353">
        <v>0</v>
      </c>
      <c r="D1126" s="354"/>
    </row>
    <row r="1127" spans="1:4" ht="13.5">
      <c r="A1127" s="355" t="s">
        <v>1946</v>
      </c>
      <c r="B1127" s="353">
        <v>0</v>
      </c>
      <c r="C1127" s="353">
        <v>0</v>
      </c>
      <c r="D1127" s="354"/>
    </row>
    <row r="1128" spans="1:4" ht="13.5">
      <c r="A1128" s="355" t="s">
        <v>1947</v>
      </c>
      <c r="B1128" s="353">
        <v>0.0181</v>
      </c>
      <c r="C1128" s="353">
        <v>0.0089</v>
      </c>
      <c r="D1128" s="354">
        <f>C1128/B1128</f>
        <v>0.4917127071823204</v>
      </c>
    </row>
    <row r="1129" spans="1:4" ht="13.5">
      <c r="A1129" s="355" t="s">
        <v>1948</v>
      </c>
      <c r="B1129" s="353">
        <v>0.0427</v>
      </c>
      <c r="C1129" s="353">
        <v>0.169</v>
      </c>
      <c r="D1129" s="354">
        <f>C1129/B1129</f>
        <v>3.9578454332552693</v>
      </c>
    </row>
    <row r="1130" spans="1:4" ht="13.5">
      <c r="A1130" s="355" t="s">
        <v>1949</v>
      </c>
      <c r="B1130" s="353">
        <v>0</v>
      </c>
      <c r="C1130" s="353">
        <v>0</v>
      </c>
      <c r="D1130" s="354"/>
    </row>
    <row r="1131" spans="1:4" ht="13.5">
      <c r="A1131" s="355" t="s">
        <v>1950</v>
      </c>
      <c r="B1131" s="353">
        <v>0</v>
      </c>
      <c r="C1131" s="353">
        <v>0</v>
      </c>
      <c r="D1131" s="354"/>
    </row>
    <row r="1132" spans="1:4" ht="13.5">
      <c r="A1132" s="355" t="s">
        <v>1951</v>
      </c>
      <c r="B1132" s="353">
        <v>0</v>
      </c>
      <c r="C1132" s="353">
        <v>0</v>
      </c>
      <c r="D1132" s="354"/>
    </row>
    <row r="1133" spans="1:4" ht="13.5">
      <c r="A1133" s="355" t="s">
        <v>1952</v>
      </c>
      <c r="B1133" s="353">
        <v>0</v>
      </c>
      <c r="C1133" s="353">
        <v>0</v>
      </c>
      <c r="D1133" s="354"/>
    </row>
    <row r="1134" spans="1:4" ht="13.5">
      <c r="A1134" s="355" t="s">
        <v>1953</v>
      </c>
      <c r="B1134" s="353">
        <v>0.0427</v>
      </c>
      <c r="C1134" s="353">
        <v>0.169</v>
      </c>
      <c r="D1134" s="354">
        <f aca="true" t="shared" si="33" ref="D1134:D1139">C1134/B1134</f>
        <v>3.9578454332552693</v>
      </c>
    </row>
    <row r="1135" spans="1:4" ht="13.5">
      <c r="A1135" s="355" t="s">
        <v>1954</v>
      </c>
      <c r="B1135" s="353">
        <v>0</v>
      </c>
      <c r="C1135" s="353">
        <v>0</v>
      </c>
      <c r="D1135" s="354"/>
    </row>
    <row r="1136" spans="1:4" ht="13.5">
      <c r="A1136" s="355" t="s">
        <v>1955</v>
      </c>
      <c r="B1136" s="353">
        <v>0</v>
      </c>
      <c r="C1136" s="353">
        <v>0</v>
      </c>
      <c r="D1136" s="354"/>
    </row>
    <row r="1137" spans="1:4" ht="13.5">
      <c r="A1137" s="355" t="s">
        <v>1956</v>
      </c>
      <c r="B1137" s="353">
        <v>0</v>
      </c>
      <c r="C1137" s="353">
        <v>0</v>
      </c>
      <c r="D1137" s="354"/>
    </row>
    <row r="1138" spans="1:4" ht="13.5">
      <c r="A1138" s="355" t="s">
        <v>1957</v>
      </c>
      <c r="B1138" s="353">
        <v>0.1394</v>
      </c>
      <c r="C1138" s="353">
        <v>0.0851</v>
      </c>
      <c r="D1138" s="354">
        <f t="shared" si="33"/>
        <v>0.6104734576757532</v>
      </c>
    </row>
    <row r="1139" spans="1:4" ht="13.5">
      <c r="A1139" s="355" t="s">
        <v>1958</v>
      </c>
      <c r="B1139" s="353">
        <v>0.1394</v>
      </c>
      <c r="C1139" s="353">
        <v>0.0434</v>
      </c>
      <c r="D1139" s="354">
        <f t="shared" si="33"/>
        <v>0.3113342898134864</v>
      </c>
    </row>
    <row r="1140" spans="1:4" ht="13.5">
      <c r="A1140" s="272" t="s">
        <v>993</v>
      </c>
      <c r="B1140" s="353">
        <v>0</v>
      </c>
      <c r="C1140" s="353">
        <v>0.0417</v>
      </c>
      <c r="D1140" s="354"/>
    </row>
    <row r="1141" spans="1:4" ht="13.5">
      <c r="A1141" s="352" t="s">
        <v>994</v>
      </c>
      <c r="B1141" s="353">
        <v>0.2735</v>
      </c>
      <c r="C1141" s="353">
        <v>0</v>
      </c>
      <c r="D1141" s="354">
        <f>C1141/B1141</f>
        <v>0</v>
      </c>
    </row>
    <row r="1142" spans="1:4" ht="13.5">
      <c r="A1142" s="355" t="s">
        <v>1959</v>
      </c>
      <c r="B1142" s="353">
        <v>0</v>
      </c>
      <c r="C1142" s="353">
        <v>0</v>
      </c>
      <c r="D1142" s="354"/>
    </row>
    <row r="1143" spans="1:4" ht="13.5">
      <c r="A1143" s="355" t="s">
        <v>1960</v>
      </c>
      <c r="B1143" s="353">
        <v>0</v>
      </c>
      <c r="C1143" s="353">
        <v>0</v>
      </c>
      <c r="D1143" s="354"/>
    </row>
    <row r="1144" spans="1:4" ht="13.5">
      <c r="A1144" s="355" t="s">
        <v>1961</v>
      </c>
      <c r="B1144" s="353">
        <v>0</v>
      </c>
      <c r="C1144" s="353">
        <v>0</v>
      </c>
      <c r="D1144" s="354"/>
    </row>
    <row r="1145" spans="1:4" ht="13.5">
      <c r="A1145" s="355" t="s">
        <v>1962</v>
      </c>
      <c r="B1145" s="353">
        <v>0</v>
      </c>
      <c r="C1145" s="353">
        <v>0</v>
      </c>
      <c r="D1145" s="354"/>
    </row>
    <row r="1146" spans="1:4" ht="13.5">
      <c r="A1146" s="355" t="s">
        <v>1963</v>
      </c>
      <c r="B1146" s="353">
        <v>0</v>
      </c>
      <c r="C1146" s="353">
        <v>0</v>
      </c>
      <c r="D1146" s="354"/>
    </row>
    <row r="1147" spans="1:4" ht="13.5">
      <c r="A1147" s="355" t="s">
        <v>1734</v>
      </c>
      <c r="B1147" s="353">
        <v>0.2735</v>
      </c>
      <c r="C1147" s="353">
        <v>0</v>
      </c>
      <c r="D1147" s="354">
        <f aca="true" t="shared" si="34" ref="D1147:D1154">C1147/B1147</f>
        <v>0</v>
      </c>
    </row>
    <row r="1148" spans="1:4" ht="13.5">
      <c r="A1148" s="355" t="s">
        <v>1964</v>
      </c>
      <c r="B1148" s="353">
        <v>0</v>
      </c>
      <c r="C1148" s="353">
        <v>0</v>
      </c>
      <c r="D1148" s="354"/>
    </row>
    <row r="1149" spans="1:4" ht="13.5">
      <c r="A1149" s="355" t="s">
        <v>1965</v>
      </c>
      <c r="B1149" s="353">
        <v>0</v>
      </c>
      <c r="C1149" s="353">
        <v>0</v>
      </c>
      <c r="D1149" s="354"/>
    </row>
    <row r="1150" spans="1:4" ht="13.5">
      <c r="A1150" s="355" t="s">
        <v>1966</v>
      </c>
      <c r="B1150" s="353">
        <v>0</v>
      </c>
      <c r="C1150" s="353">
        <v>0</v>
      </c>
      <c r="D1150" s="354"/>
    </row>
    <row r="1151" spans="1:4" ht="13.5">
      <c r="A1151" s="352" t="s">
        <v>1004</v>
      </c>
      <c r="B1151" s="353">
        <v>1.6369</v>
      </c>
      <c r="C1151" s="353">
        <v>1.3737</v>
      </c>
      <c r="D1151" s="354">
        <f t="shared" si="34"/>
        <v>0.8392082595149367</v>
      </c>
    </row>
    <row r="1152" spans="1:4" ht="13.5">
      <c r="A1152" s="355" t="s">
        <v>1967</v>
      </c>
      <c r="B1152" s="353">
        <v>1.596</v>
      </c>
      <c r="C1152" s="353">
        <v>1.3337</v>
      </c>
      <c r="D1152" s="354">
        <f t="shared" si="34"/>
        <v>0.8356516290726818</v>
      </c>
    </row>
    <row r="1153" spans="1:4" ht="13.5">
      <c r="A1153" s="355" t="s">
        <v>1194</v>
      </c>
      <c r="B1153" s="353">
        <v>0.3173</v>
      </c>
      <c r="C1153" s="353">
        <v>0.3693</v>
      </c>
      <c r="D1153" s="354">
        <f t="shared" si="34"/>
        <v>1.163882760794201</v>
      </c>
    </row>
    <row r="1154" spans="1:4" ht="13.5">
      <c r="A1154" s="355" t="s">
        <v>1195</v>
      </c>
      <c r="B1154" s="353">
        <v>0.1113</v>
      </c>
      <c r="C1154" s="353">
        <v>0.1902</v>
      </c>
      <c r="D1154" s="354">
        <f t="shared" si="34"/>
        <v>1.7088948787061995</v>
      </c>
    </row>
    <row r="1155" spans="1:4" ht="13.5">
      <c r="A1155" s="355" t="s">
        <v>1196</v>
      </c>
      <c r="B1155" s="353">
        <v>0</v>
      </c>
      <c r="C1155" s="353">
        <v>0</v>
      </c>
      <c r="D1155" s="354"/>
    </row>
    <row r="1156" spans="1:4" ht="13.5">
      <c r="A1156" s="355" t="s">
        <v>1968</v>
      </c>
      <c r="B1156" s="353">
        <v>0</v>
      </c>
      <c r="C1156" s="353">
        <v>0.0003</v>
      </c>
      <c r="D1156" s="354"/>
    </row>
    <row r="1157" spans="1:4" ht="13.5">
      <c r="A1157" s="355" t="s">
        <v>1969</v>
      </c>
      <c r="B1157" s="353">
        <v>0.3929</v>
      </c>
      <c r="C1157" s="353">
        <v>0.0178</v>
      </c>
      <c r="D1157" s="354">
        <f aca="true" t="shared" si="35" ref="D1157:D1167">C1157/B1157</f>
        <v>0.04530414863833036</v>
      </c>
    </row>
    <row r="1158" spans="1:4" ht="13.5">
      <c r="A1158" s="355" t="s">
        <v>1970</v>
      </c>
      <c r="B1158" s="353">
        <v>0</v>
      </c>
      <c r="C1158" s="353">
        <v>0.015</v>
      </c>
      <c r="D1158" s="354"/>
    </row>
    <row r="1159" spans="1:4" ht="13.5">
      <c r="A1159" s="355" t="s">
        <v>1971</v>
      </c>
      <c r="B1159" s="353">
        <v>0.0014</v>
      </c>
      <c r="C1159" s="353">
        <v>0</v>
      </c>
      <c r="D1159" s="354">
        <f t="shared" si="35"/>
        <v>0</v>
      </c>
    </row>
    <row r="1160" spans="1:4" ht="13.5">
      <c r="A1160" s="272" t="s">
        <v>1010</v>
      </c>
      <c r="B1160" s="356">
        <v>0.0224</v>
      </c>
      <c r="C1160" s="353">
        <v>0.0254</v>
      </c>
      <c r="D1160" s="354">
        <f t="shared" si="35"/>
        <v>1.1339285714285714</v>
      </c>
    </row>
    <row r="1161" spans="1:4" ht="13.5">
      <c r="A1161" s="355" t="s">
        <v>1972</v>
      </c>
      <c r="B1161" s="353">
        <v>0.027</v>
      </c>
      <c r="C1161" s="353">
        <v>0.0252</v>
      </c>
      <c r="D1161" s="354">
        <f t="shared" si="35"/>
        <v>0.9333333333333333</v>
      </c>
    </row>
    <row r="1162" spans="1:4" ht="13.5">
      <c r="A1162" s="355" t="s">
        <v>1973</v>
      </c>
      <c r="B1162" s="353">
        <v>0.004</v>
      </c>
      <c r="C1162" s="353">
        <v>0</v>
      </c>
      <c r="D1162" s="354">
        <f t="shared" si="35"/>
        <v>0</v>
      </c>
    </row>
    <row r="1163" spans="1:4" ht="13.5">
      <c r="A1163" s="272" t="s">
        <v>1012</v>
      </c>
      <c r="B1163" s="353">
        <v>0.0254</v>
      </c>
      <c r="C1163" s="353">
        <v>0.0116</v>
      </c>
      <c r="D1163" s="354">
        <f t="shared" si="35"/>
        <v>0.45669291338582674</v>
      </c>
    </row>
    <row r="1164" spans="1:4" ht="13.5">
      <c r="A1164" s="272" t="s">
        <v>1013</v>
      </c>
      <c r="B1164" s="353">
        <v>0.2234</v>
      </c>
      <c r="C1164" s="353">
        <v>0.0447</v>
      </c>
      <c r="D1164" s="354">
        <f t="shared" si="35"/>
        <v>0.20008952551477172</v>
      </c>
    </row>
    <row r="1165" spans="1:4" ht="13.5">
      <c r="A1165" s="355" t="s">
        <v>1204</v>
      </c>
      <c r="B1165" s="353">
        <v>0.1087</v>
      </c>
      <c r="C1165" s="353">
        <v>0.1769</v>
      </c>
      <c r="D1165" s="354">
        <f t="shared" si="35"/>
        <v>1.6274149034038639</v>
      </c>
    </row>
    <row r="1166" spans="1:4" ht="13.5">
      <c r="A1166" s="355" t="s">
        <v>1974</v>
      </c>
      <c r="B1166" s="353">
        <v>0.3622</v>
      </c>
      <c r="C1166" s="353">
        <v>0.4573</v>
      </c>
      <c r="D1166" s="354">
        <f t="shared" si="35"/>
        <v>1.262562120375483</v>
      </c>
    </row>
    <row r="1167" spans="1:4" ht="13.5">
      <c r="A1167" s="355" t="s">
        <v>1975</v>
      </c>
      <c r="B1167" s="353">
        <v>0.0409</v>
      </c>
      <c r="C1167" s="353">
        <v>0.04</v>
      </c>
      <c r="D1167" s="354">
        <f t="shared" si="35"/>
        <v>0.9779951100244499</v>
      </c>
    </row>
    <row r="1168" spans="1:4" ht="13.5">
      <c r="A1168" s="355" t="s">
        <v>1194</v>
      </c>
      <c r="B1168" s="353">
        <v>0</v>
      </c>
      <c r="C1168" s="353">
        <v>0</v>
      </c>
      <c r="D1168" s="354"/>
    </row>
    <row r="1169" spans="1:4" ht="13.5">
      <c r="A1169" s="355" t="s">
        <v>1195</v>
      </c>
      <c r="B1169" s="353">
        <v>0.017</v>
      </c>
      <c r="C1169" s="353">
        <v>0.022</v>
      </c>
      <c r="D1169" s="354">
        <f>C1169/B1169</f>
        <v>1.2941176470588234</v>
      </c>
    </row>
    <row r="1170" spans="1:4" ht="13.5">
      <c r="A1170" s="355" t="s">
        <v>1196</v>
      </c>
      <c r="B1170" s="353">
        <v>0</v>
      </c>
      <c r="C1170" s="353">
        <v>0</v>
      </c>
      <c r="D1170" s="354"/>
    </row>
    <row r="1171" spans="1:4" ht="13.5">
      <c r="A1171" s="355" t="s">
        <v>1976</v>
      </c>
      <c r="B1171" s="353">
        <v>0</v>
      </c>
      <c r="C1171" s="353">
        <v>0</v>
      </c>
      <c r="D1171" s="354"/>
    </row>
    <row r="1172" spans="1:4" ht="13.5">
      <c r="A1172" s="355" t="s">
        <v>1977</v>
      </c>
      <c r="B1172" s="353">
        <v>0</v>
      </c>
      <c r="C1172" s="353">
        <v>0</v>
      </c>
      <c r="D1172" s="354"/>
    </row>
    <row r="1173" spans="1:4" ht="13.5">
      <c r="A1173" s="355" t="s">
        <v>1978</v>
      </c>
      <c r="B1173" s="353">
        <v>0</v>
      </c>
      <c r="C1173" s="353">
        <v>0</v>
      </c>
      <c r="D1173" s="354"/>
    </row>
    <row r="1174" spans="1:4" ht="13.5">
      <c r="A1174" s="355" t="s">
        <v>1979</v>
      </c>
      <c r="B1174" s="353">
        <v>0.02</v>
      </c>
      <c r="C1174" s="353">
        <v>0.018</v>
      </c>
      <c r="D1174" s="354">
        <f>C1174/B1174</f>
        <v>0.8999999999999999</v>
      </c>
    </row>
    <row r="1175" spans="1:4" ht="13.5">
      <c r="A1175" s="355" t="s">
        <v>1980</v>
      </c>
      <c r="B1175" s="353">
        <v>0</v>
      </c>
      <c r="C1175" s="353">
        <v>0</v>
      </c>
      <c r="D1175" s="354"/>
    </row>
    <row r="1176" spans="1:4" ht="13.5">
      <c r="A1176" s="355" t="s">
        <v>1981</v>
      </c>
      <c r="B1176" s="353">
        <v>0</v>
      </c>
      <c r="C1176" s="353">
        <v>0</v>
      </c>
      <c r="D1176" s="354"/>
    </row>
    <row r="1177" spans="1:4" ht="13.5">
      <c r="A1177" s="355" t="s">
        <v>1982</v>
      </c>
      <c r="B1177" s="353">
        <v>0.0039</v>
      </c>
      <c r="C1177" s="353">
        <v>0</v>
      </c>
      <c r="D1177" s="354">
        <f>C1177/B1177</f>
        <v>0</v>
      </c>
    </row>
    <row r="1178" spans="1:4" ht="13.5">
      <c r="A1178" s="355" t="s">
        <v>1983</v>
      </c>
      <c r="B1178" s="353">
        <v>0</v>
      </c>
      <c r="C1178" s="353">
        <v>0</v>
      </c>
      <c r="D1178" s="354"/>
    </row>
    <row r="1179" spans="1:4" ht="13.5">
      <c r="A1179" s="355" t="s">
        <v>1984</v>
      </c>
      <c r="B1179" s="353">
        <v>0</v>
      </c>
      <c r="C1179" s="353">
        <v>0</v>
      </c>
      <c r="D1179" s="354"/>
    </row>
    <row r="1180" spans="1:4" ht="13.5">
      <c r="A1180" s="355" t="s">
        <v>1985</v>
      </c>
      <c r="B1180" s="353">
        <v>0</v>
      </c>
      <c r="C1180" s="353">
        <v>0</v>
      </c>
      <c r="D1180" s="354"/>
    </row>
    <row r="1181" spans="1:4" ht="13.5">
      <c r="A1181" s="355" t="s">
        <v>1986</v>
      </c>
      <c r="B1181" s="353">
        <v>0</v>
      </c>
      <c r="C1181" s="353">
        <v>0</v>
      </c>
      <c r="D1181" s="354"/>
    </row>
    <row r="1182" spans="1:4" ht="13.5">
      <c r="A1182" s="355" t="s">
        <v>1987</v>
      </c>
      <c r="B1182" s="353">
        <v>0</v>
      </c>
      <c r="C1182" s="353">
        <v>0</v>
      </c>
      <c r="D1182" s="354"/>
    </row>
    <row r="1183" spans="1:4" ht="13.5">
      <c r="A1183" s="355" t="s">
        <v>1988</v>
      </c>
      <c r="B1183" s="353">
        <v>0</v>
      </c>
      <c r="C1183" s="353">
        <v>0</v>
      </c>
      <c r="D1183" s="354"/>
    </row>
    <row r="1184" spans="1:4" ht="13.5">
      <c r="A1184" s="352" t="s">
        <v>1029</v>
      </c>
      <c r="B1184" s="353">
        <v>3.3616</v>
      </c>
      <c r="C1184" s="353">
        <v>3.9058</v>
      </c>
      <c r="D1184" s="354">
        <f aca="true" t="shared" si="36" ref="D1184:D1188">C1184/B1184</f>
        <v>1.1618871965730604</v>
      </c>
    </row>
    <row r="1185" spans="1:4" ht="13.5">
      <c r="A1185" s="355" t="s">
        <v>1989</v>
      </c>
      <c r="B1185" s="353">
        <v>1.6479</v>
      </c>
      <c r="C1185" s="353">
        <v>1.3054</v>
      </c>
      <c r="D1185" s="354">
        <f t="shared" si="36"/>
        <v>0.7921597184295164</v>
      </c>
    </row>
    <row r="1186" spans="1:4" ht="13.5">
      <c r="A1186" s="355" t="s">
        <v>1990</v>
      </c>
      <c r="B1186" s="353">
        <v>0</v>
      </c>
      <c r="C1186" s="353">
        <v>0</v>
      </c>
      <c r="D1186" s="354"/>
    </row>
    <row r="1187" spans="1:4" ht="13.5">
      <c r="A1187" s="355" t="s">
        <v>1991</v>
      </c>
      <c r="B1187" s="353">
        <v>0</v>
      </c>
      <c r="C1187" s="353">
        <v>0</v>
      </c>
      <c r="D1187" s="354"/>
    </row>
    <row r="1188" spans="1:4" ht="13.5">
      <c r="A1188" s="355" t="s">
        <v>1992</v>
      </c>
      <c r="B1188" s="353">
        <v>0.8261</v>
      </c>
      <c r="C1188" s="353">
        <v>0.47</v>
      </c>
      <c r="D1188" s="354">
        <f t="shared" si="36"/>
        <v>0.5689383851833918</v>
      </c>
    </row>
    <row r="1189" spans="1:4" ht="13.5">
      <c r="A1189" s="355" t="s">
        <v>1993</v>
      </c>
      <c r="B1189" s="353">
        <v>0</v>
      </c>
      <c r="C1189" s="353">
        <v>0</v>
      </c>
      <c r="D1189" s="354"/>
    </row>
    <row r="1190" spans="1:4" ht="13.5">
      <c r="A1190" s="355" t="s">
        <v>1994</v>
      </c>
      <c r="B1190" s="353">
        <v>0.0129</v>
      </c>
      <c r="C1190" s="353">
        <v>0.0073</v>
      </c>
      <c r="D1190" s="354">
        <f aca="true" t="shared" si="37" ref="D1190:D1197">C1190/B1190</f>
        <v>0.5658914728682171</v>
      </c>
    </row>
    <row r="1191" spans="1:4" ht="13.5">
      <c r="A1191" s="355" t="s">
        <v>1995</v>
      </c>
      <c r="B1191" s="353">
        <v>0.1149</v>
      </c>
      <c r="C1191" s="353">
        <v>0.0908</v>
      </c>
      <c r="D1191" s="354">
        <f t="shared" si="37"/>
        <v>0.7902523933855526</v>
      </c>
    </row>
    <row r="1192" spans="1:4" ht="13.5">
      <c r="A1192" s="355" t="s">
        <v>1996</v>
      </c>
      <c r="B1192" s="353">
        <v>0</v>
      </c>
      <c r="C1192" s="353">
        <v>0</v>
      </c>
      <c r="D1192" s="354"/>
    </row>
    <row r="1193" spans="1:4" ht="13.5">
      <c r="A1193" s="272" t="s">
        <v>1038</v>
      </c>
      <c r="B1193" s="353">
        <v>0</v>
      </c>
      <c r="C1193" s="353">
        <v>0.5757</v>
      </c>
      <c r="D1193" s="354"/>
    </row>
    <row r="1194" spans="1:4" ht="13.5">
      <c r="A1194" s="272" t="s">
        <v>1997</v>
      </c>
      <c r="B1194" s="353">
        <v>0</v>
      </c>
      <c r="C1194" s="353">
        <v>0</v>
      </c>
      <c r="D1194" s="354"/>
    </row>
    <row r="1195" spans="1:4" ht="13.5">
      <c r="A1195" s="355" t="s">
        <v>1998</v>
      </c>
      <c r="B1195" s="353">
        <v>0.694</v>
      </c>
      <c r="C1195" s="353">
        <v>0.1616</v>
      </c>
      <c r="D1195" s="354">
        <f t="shared" si="37"/>
        <v>0.23285302593659943</v>
      </c>
    </row>
    <row r="1196" spans="1:4" ht="13.5">
      <c r="A1196" s="355" t="s">
        <v>1999</v>
      </c>
      <c r="B1196" s="353">
        <v>1.6916</v>
      </c>
      <c r="C1196" s="353">
        <v>1.8495</v>
      </c>
      <c r="D1196" s="354">
        <f t="shared" si="37"/>
        <v>1.0933435800425633</v>
      </c>
    </row>
    <row r="1197" spans="1:4" ht="13.5">
      <c r="A1197" s="355" t="s">
        <v>2000</v>
      </c>
      <c r="B1197" s="353">
        <v>1.6916</v>
      </c>
      <c r="C1197" s="353">
        <v>1.8495</v>
      </c>
      <c r="D1197" s="354">
        <f t="shared" si="37"/>
        <v>1.0933435800425633</v>
      </c>
    </row>
    <row r="1198" spans="1:4" ht="13.5">
      <c r="A1198" s="355" t="s">
        <v>2001</v>
      </c>
      <c r="B1198" s="353">
        <v>0</v>
      </c>
      <c r="C1198" s="353">
        <v>0</v>
      </c>
      <c r="D1198" s="354"/>
    </row>
    <row r="1199" spans="1:4" ht="13.5">
      <c r="A1199" s="355" t="s">
        <v>2002</v>
      </c>
      <c r="B1199" s="353">
        <v>0</v>
      </c>
      <c r="C1199" s="353">
        <v>0</v>
      </c>
      <c r="D1199" s="354"/>
    </row>
    <row r="1200" spans="1:4" ht="13.5">
      <c r="A1200" s="355" t="s">
        <v>2003</v>
      </c>
      <c r="B1200" s="353">
        <v>0.0221</v>
      </c>
      <c r="C1200" s="353">
        <v>0.7509</v>
      </c>
      <c r="D1200" s="354">
        <f aca="true" t="shared" si="38" ref="D1200:D1207">C1200/B1200</f>
        <v>33.977375565610856</v>
      </c>
    </row>
    <row r="1201" spans="1:4" ht="13.5">
      <c r="A1201" s="355" t="s">
        <v>2004</v>
      </c>
      <c r="B1201" s="353">
        <v>0</v>
      </c>
      <c r="C1201" s="353">
        <v>0</v>
      </c>
      <c r="D1201" s="354"/>
    </row>
    <row r="1202" spans="1:4" ht="13.5">
      <c r="A1202" s="355" t="s">
        <v>2005</v>
      </c>
      <c r="B1202" s="353">
        <v>0.0221</v>
      </c>
      <c r="C1202" s="353">
        <v>0.0004</v>
      </c>
      <c r="D1202" s="354">
        <f t="shared" si="38"/>
        <v>0.018099547511312215</v>
      </c>
    </row>
    <row r="1203" spans="1:4" ht="13.5">
      <c r="A1203" s="355" t="s">
        <v>2006</v>
      </c>
      <c r="B1203" s="353">
        <v>0</v>
      </c>
      <c r="C1203" s="353">
        <v>0.7505</v>
      </c>
      <c r="D1203" s="354"/>
    </row>
    <row r="1204" spans="1:4" ht="13.5">
      <c r="A1204" s="352" t="s">
        <v>1048</v>
      </c>
      <c r="B1204" s="353">
        <v>0.4115</v>
      </c>
      <c r="C1204" s="353">
        <v>0.5391</v>
      </c>
      <c r="D1204" s="354">
        <f t="shared" si="38"/>
        <v>1.3100850546780074</v>
      </c>
    </row>
    <row r="1205" spans="1:4" ht="13.5">
      <c r="A1205" s="355" t="s">
        <v>2007</v>
      </c>
      <c r="B1205" s="353">
        <v>0.4115</v>
      </c>
      <c r="C1205" s="353">
        <v>0.1588</v>
      </c>
      <c r="D1205" s="354">
        <f t="shared" si="38"/>
        <v>0.38590522478736333</v>
      </c>
    </row>
    <row r="1206" spans="1:4" ht="13.5">
      <c r="A1206" s="355" t="s">
        <v>1194</v>
      </c>
      <c r="B1206" s="353">
        <v>0.0836</v>
      </c>
      <c r="C1206" s="353">
        <v>0.032</v>
      </c>
      <c r="D1206" s="354">
        <f t="shared" si="38"/>
        <v>0.38277511961722493</v>
      </c>
    </row>
    <row r="1207" spans="1:4" ht="13.5">
      <c r="A1207" s="355" t="s">
        <v>1195</v>
      </c>
      <c r="B1207" s="353">
        <v>0.0119</v>
      </c>
      <c r="C1207" s="353">
        <v>0.0061</v>
      </c>
      <c r="D1207" s="354">
        <f t="shared" si="38"/>
        <v>0.5126050420168067</v>
      </c>
    </row>
    <row r="1208" spans="1:4" ht="13.5">
      <c r="A1208" s="355" t="s">
        <v>1196</v>
      </c>
      <c r="B1208" s="353">
        <v>0</v>
      </c>
      <c r="C1208" s="353">
        <v>0</v>
      </c>
      <c r="D1208" s="354"/>
    </row>
    <row r="1209" spans="1:4" ht="13.5">
      <c r="A1209" s="355" t="s">
        <v>2008</v>
      </c>
      <c r="B1209" s="353">
        <v>0</v>
      </c>
      <c r="C1209" s="353">
        <v>0</v>
      </c>
      <c r="D1209" s="354"/>
    </row>
    <row r="1210" spans="1:4" ht="13.5">
      <c r="A1210" s="355" t="s">
        <v>2009</v>
      </c>
      <c r="B1210" s="353">
        <v>0</v>
      </c>
      <c r="C1210" s="353">
        <v>0</v>
      </c>
      <c r="D1210" s="354"/>
    </row>
    <row r="1211" spans="1:4" ht="13.5">
      <c r="A1211" s="355" t="s">
        <v>2010</v>
      </c>
      <c r="B1211" s="353">
        <v>0.0044</v>
      </c>
      <c r="C1211" s="353">
        <v>0.0105</v>
      </c>
      <c r="D1211" s="354">
        <f>C1211/B1211</f>
        <v>2.3863636363636362</v>
      </c>
    </row>
    <row r="1212" spans="1:4" ht="13.5">
      <c r="A1212" s="355" t="s">
        <v>2011</v>
      </c>
      <c r="B1212" s="353">
        <v>0</v>
      </c>
      <c r="C1212" s="353">
        <v>0</v>
      </c>
      <c r="D1212" s="354"/>
    </row>
    <row r="1213" spans="1:4" ht="13.5">
      <c r="A1213" s="355" t="s">
        <v>2012</v>
      </c>
      <c r="B1213" s="353">
        <v>0</v>
      </c>
      <c r="C1213" s="353">
        <v>0</v>
      </c>
      <c r="D1213" s="354"/>
    </row>
    <row r="1214" spans="1:4" ht="13.5">
      <c r="A1214" s="355" t="s">
        <v>2013</v>
      </c>
      <c r="B1214" s="353">
        <v>0</v>
      </c>
      <c r="C1214" s="353">
        <v>0</v>
      </c>
      <c r="D1214" s="354"/>
    </row>
    <row r="1215" spans="1:4" ht="13.5">
      <c r="A1215" s="355" t="s">
        <v>2014</v>
      </c>
      <c r="B1215" s="353">
        <v>0</v>
      </c>
      <c r="C1215" s="353">
        <v>0</v>
      </c>
      <c r="D1215" s="354"/>
    </row>
    <row r="1216" spans="1:4" ht="13.5">
      <c r="A1216" s="355" t="s">
        <v>2015</v>
      </c>
      <c r="B1216" s="353">
        <v>0.0575</v>
      </c>
      <c r="C1216" s="353">
        <v>0</v>
      </c>
      <c r="D1216" s="354">
        <f aca="true" t="shared" si="39" ref="D1216:D1219">C1216/B1216</f>
        <v>0</v>
      </c>
    </row>
    <row r="1217" spans="1:4" ht="13.5">
      <c r="A1217" s="355" t="s">
        <v>2016</v>
      </c>
      <c r="B1217" s="353">
        <v>0</v>
      </c>
      <c r="C1217" s="353">
        <v>0</v>
      </c>
      <c r="D1217" s="354"/>
    </row>
    <row r="1218" spans="1:4" ht="13.5">
      <c r="A1218" s="355" t="s">
        <v>1204</v>
      </c>
      <c r="B1218" s="353">
        <v>0.0031</v>
      </c>
      <c r="C1218" s="353">
        <v>0.0052</v>
      </c>
      <c r="D1218" s="354">
        <f t="shared" si="39"/>
        <v>1.6774193548387097</v>
      </c>
    </row>
    <row r="1219" spans="1:4" ht="13.5">
      <c r="A1219" s="355" t="s">
        <v>2017</v>
      </c>
      <c r="B1219" s="353">
        <v>0.251</v>
      </c>
      <c r="C1219" s="353">
        <v>0.105</v>
      </c>
      <c r="D1219" s="354">
        <f t="shared" si="39"/>
        <v>0.4183266932270916</v>
      </c>
    </row>
    <row r="1220" spans="1:4" ht="13.5">
      <c r="A1220" s="355" t="s">
        <v>2018</v>
      </c>
      <c r="B1220" s="353">
        <v>0</v>
      </c>
      <c r="C1220" s="353">
        <v>0.0045</v>
      </c>
      <c r="D1220" s="354"/>
    </row>
    <row r="1221" spans="1:4" ht="13.5">
      <c r="A1221" s="355" t="s">
        <v>1194</v>
      </c>
      <c r="B1221" s="353">
        <v>0</v>
      </c>
      <c r="C1221" s="353">
        <v>0</v>
      </c>
      <c r="D1221" s="354"/>
    </row>
    <row r="1222" spans="1:4" ht="13.5">
      <c r="A1222" s="355" t="s">
        <v>1195</v>
      </c>
      <c r="B1222" s="353">
        <v>0</v>
      </c>
      <c r="C1222" s="353">
        <v>0</v>
      </c>
      <c r="D1222" s="354"/>
    </row>
    <row r="1223" spans="1:4" ht="13.5">
      <c r="A1223" s="355" t="s">
        <v>1196</v>
      </c>
      <c r="B1223" s="353">
        <v>0</v>
      </c>
      <c r="C1223" s="353">
        <v>0</v>
      </c>
      <c r="D1223" s="354"/>
    </row>
    <row r="1224" spans="1:4" ht="13.5">
      <c r="A1224" s="355" t="s">
        <v>2019</v>
      </c>
      <c r="B1224" s="353">
        <v>0</v>
      </c>
      <c r="C1224" s="353">
        <v>0</v>
      </c>
      <c r="D1224" s="354"/>
    </row>
    <row r="1225" spans="1:4" ht="13.5">
      <c r="A1225" s="355" t="s">
        <v>2020</v>
      </c>
      <c r="B1225" s="353">
        <v>0</v>
      </c>
      <c r="C1225" s="353">
        <v>0</v>
      </c>
      <c r="D1225" s="354"/>
    </row>
    <row r="1226" spans="1:4" ht="13.5">
      <c r="A1226" s="355" t="s">
        <v>2021</v>
      </c>
      <c r="B1226" s="353">
        <v>0</v>
      </c>
      <c r="C1226" s="353">
        <v>0</v>
      </c>
      <c r="D1226" s="354"/>
    </row>
    <row r="1227" spans="1:4" ht="13.5">
      <c r="A1227" s="355" t="s">
        <v>2022</v>
      </c>
      <c r="B1227" s="353">
        <v>0</v>
      </c>
      <c r="C1227" s="353">
        <v>0</v>
      </c>
      <c r="D1227" s="354"/>
    </row>
    <row r="1228" spans="1:4" ht="13.5">
      <c r="A1228" s="355" t="s">
        <v>2023</v>
      </c>
      <c r="B1228" s="353">
        <v>0</v>
      </c>
      <c r="C1228" s="353">
        <v>0</v>
      </c>
      <c r="D1228" s="354"/>
    </row>
    <row r="1229" spans="1:4" ht="13.5">
      <c r="A1229" s="355" t="s">
        <v>2024</v>
      </c>
      <c r="B1229" s="353">
        <v>0</v>
      </c>
      <c r="C1229" s="353">
        <v>0</v>
      </c>
      <c r="D1229" s="354"/>
    </row>
    <row r="1230" spans="1:4" ht="13.5">
      <c r="A1230" s="355" t="s">
        <v>2025</v>
      </c>
      <c r="B1230" s="353">
        <v>0</v>
      </c>
      <c r="C1230" s="353">
        <v>0</v>
      </c>
      <c r="D1230" s="354"/>
    </row>
    <row r="1231" spans="1:4" ht="13.5">
      <c r="A1231" s="355" t="s">
        <v>2026</v>
      </c>
      <c r="B1231" s="353">
        <v>0</v>
      </c>
      <c r="C1231" s="353">
        <v>0</v>
      </c>
      <c r="D1231" s="354"/>
    </row>
    <row r="1232" spans="1:4" ht="13.5">
      <c r="A1232" s="355" t="s">
        <v>1204</v>
      </c>
      <c r="B1232" s="353">
        <v>0</v>
      </c>
      <c r="C1232" s="353">
        <v>0</v>
      </c>
      <c r="D1232" s="354"/>
    </row>
    <row r="1233" spans="1:4" ht="13.5">
      <c r="A1233" s="355" t="s">
        <v>2027</v>
      </c>
      <c r="B1233" s="353">
        <v>0</v>
      </c>
      <c r="C1233" s="353">
        <v>0.0045</v>
      </c>
      <c r="D1233" s="354"/>
    </row>
    <row r="1234" spans="1:4" ht="13.5">
      <c r="A1234" s="355" t="s">
        <v>2028</v>
      </c>
      <c r="B1234" s="353">
        <v>0</v>
      </c>
      <c r="C1234" s="353">
        <v>0</v>
      </c>
      <c r="D1234" s="354"/>
    </row>
    <row r="1235" spans="1:4" ht="13.5">
      <c r="A1235" s="355" t="s">
        <v>2029</v>
      </c>
      <c r="B1235" s="353">
        <v>0</v>
      </c>
      <c r="C1235" s="353">
        <v>0</v>
      </c>
      <c r="D1235" s="354"/>
    </row>
    <row r="1236" spans="1:4" ht="13.5">
      <c r="A1236" s="355" t="s">
        <v>2030</v>
      </c>
      <c r="B1236" s="353">
        <v>0</v>
      </c>
      <c r="C1236" s="353">
        <v>0</v>
      </c>
      <c r="D1236" s="354"/>
    </row>
    <row r="1237" spans="1:4" ht="13.5">
      <c r="A1237" s="355" t="s">
        <v>2031</v>
      </c>
      <c r="B1237" s="353">
        <v>0</v>
      </c>
      <c r="C1237" s="353">
        <v>0</v>
      </c>
      <c r="D1237" s="354"/>
    </row>
    <row r="1238" spans="1:4" ht="13.5">
      <c r="A1238" s="355" t="s">
        <v>2032</v>
      </c>
      <c r="B1238" s="353">
        <v>0</v>
      </c>
      <c r="C1238" s="353">
        <v>0</v>
      </c>
      <c r="D1238" s="354"/>
    </row>
    <row r="1239" spans="1:4" ht="13.5">
      <c r="A1239" s="355" t="s">
        <v>2033</v>
      </c>
      <c r="B1239" s="353">
        <v>0</v>
      </c>
      <c r="C1239" s="353">
        <v>0.1018</v>
      </c>
      <c r="D1239" s="354"/>
    </row>
    <row r="1240" spans="1:4" ht="13.5">
      <c r="A1240" s="355" t="s">
        <v>2034</v>
      </c>
      <c r="B1240" s="353">
        <v>0</v>
      </c>
      <c r="C1240" s="353">
        <v>0</v>
      </c>
      <c r="D1240" s="354"/>
    </row>
    <row r="1241" spans="1:4" ht="13.5">
      <c r="A1241" s="355" t="s">
        <v>2035</v>
      </c>
      <c r="B1241" s="353">
        <v>0</v>
      </c>
      <c r="C1241" s="353">
        <v>0</v>
      </c>
      <c r="D1241" s="354"/>
    </row>
    <row r="1242" spans="1:4" ht="13.5">
      <c r="A1242" s="355" t="s">
        <v>2036</v>
      </c>
      <c r="B1242" s="353">
        <v>0</v>
      </c>
      <c r="C1242" s="353">
        <v>0</v>
      </c>
      <c r="D1242" s="354"/>
    </row>
    <row r="1243" spans="1:4" ht="13.5">
      <c r="A1243" s="355" t="s">
        <v>2037</v>
      </c>
      <c r="B1243" s="353">
        <v>0</v>
      </c>
      <c r="C1243" s="353">
        <v>0</v>
      </c>
      <c r="D1243" s="354"/>
    </row>
    <row r="1244" spans="1:4" ht="13.5">
      <c r="A1244" s="355" t="s">
        <v>2038</v>
      </c>
      <c r="B1244" s="353">
        <v>0</v>
      </c>
      <c r="C1244" s="353">
        <v>0.1018</v>
      </c>
      <c r="D1244" s="354"/>
    </row>
    <row r="1245" spans="1:4" ht="13.5">
      <c r="A1245" s="355" t="s">
        <v>2039</v>
      </c>
      <c r="B1245" s="353">
        <v>0</v>
      </c>
      <c r="C1245" s="353">
        <v>0.274</v>
      </c>
      <c r="D1245" s="354"/>
    </row>
    <row r="1246" spans="1:4" ht="13.5">
      <c r="A1246" s="355" t="s">
        <v>2040</v>
      </c>
      <c r="B1246" s="353">
        <v>0</v>
      </c>
      <c r="C1246" s="353">
        <v>0</v>
      </c>
      <c r="D1246" s="354"/>
    </row>
    <row r="1247" spans="1:4" ht="13.5">
      <c r="A1247" s="355" t="s">
        <v>2041</v>
      </c>
      <c r="B1247" s="353">
        <v>0</v>
      </c>
      <c r="C1247" s="353">
        <v>0</v>
      </c>
      <c r="D1247" s="354"/>
    </row>
    <row r="1248" spans="1:4" ht="13.5">
      <c r="A1248" s="355" t="s">
        <v>2042</v>
      </c>
      <c r="B1248" s="353">
        <v>0</v>
      </c>
      <c r="C1248" s="353">
        <v>0</v>
      </c>
      <c r="D1248" s="354"/>
    </row>
    <row r="1249" spans="1:4" ht="13.5">
      <c r="A1249" s="355" t="s">
        <v>2043</v>
      </c>
      <c r="B1249" s="353">
        <v>0</v>
      </c>
      <c r="C1249" s="353">
        <v>0</v>
      </c>
      <c r="D1249" s="354"/>
    </row>
    <row r="1250" spans="1:4" ht="13.5">
      <c r="A1250" s="355" t="s">
        <v>2044</v>
      </c>
      <c r="B1250" s="353">
        <v>0</v>
      </c>
      <c r="C1250" s="353">
        <v>0</v>
      </c>
      <c r="D1250" s="354"/>
    </row>
    <row r="1251" spans="1:4" ht="13.5">
      <c r="A1251" s="355" t="s">
        <v>2045</v>
      </c>
      <c r="B1251" s="353">
        <v>0</v>
      </c>
      <c r="C1251" s="353">
        <v>0</v>
      </c>
      <c r="D1251" s="354"/>
    </row>
    <row r="1252" spans="1:4" ht="13.5">
      <c r="A1252" s="355" t="s">
        <v>2046</v>
      </c>
      <c r="B1252" s="353">
        <v>0</v>
      </c>
      <c r="C1252" s="353">
        <v>0</v>
      </c>
      <c r="D1252" s="354"/>
    </row>
    <row r="1253" spans="1:4" ht="13.5">
      <c r="A1253" s="355" t="s">
        <v>2047</v>
      </c>
      <c r="B1253" s="353">
        <v>0</v>
      </c>
      <c r="C1253" s="353">
        <v>0</v>
      </c>
      <c r="D1253" s="354"/>
    </row>
    <row r="1254" spans="1:4" ht="13.5">
      <c r="A1254" s="355" t="s">
        <v>2048</v>
      </c>
      <c r="B1254" s="353">
        <v>0</v>
      </c>
      <c r="C1254" s="353">
        <v>0</v>
      </c>
      <c r="D1254" s="354"/>
    </row>
    <row r="1255" spans="1:4" ht="13.5">
      <c r="A1255" s="355" t="s">
        <v>2049</v>
      </c>
      <c r="B1255" s="353">
        <v>0</v>
      </c>
      <c r="C1255" s="353">
        <v>0</v>
      </c>
      <c r="D1255" s="354"/>
    </row>
    <row r="1256" spans="1:4" ht="13.5">
      <c r="A1256" s="272" t="s">
        <v>1092</v>
      </c>
      <c r="B1256" s="353"/>
      <c r="C1256" s="353">
        <v>0.274</v>
      </c>
      <c r="D1256" s="354"/>
    </row>
    <row r="1257" spans="1:4" ht="13.5">
      <c r="A1257" s="355" t="s">
        <v>2050</v>
      </c>
      <c r="B1257" s="353">
        <v>0</v>
      </c>
      <c r="C1257" s="353">
        <v>0</v>
      </c>
      <c r="D1257" s="354"/>
    </row>
    <row r="1258" spans="1:4" ht="13.5">
      <c r="A1258" s="352" t="s">
        <v>1094</v>
      </c>
      <c r="B1258" s="353">
        <v>0.5477</v>
      </c>
      <c r="C1258" s="353">
        <v>1.2728</v>
      </c>
      <c r="D1258" s="354">
        <f aca="true" t="shared" si="40" ref="D1258:D1260">C1258/B1258</f>
        <v>2.3238999452254885</v>
      </c>
    </row>
    <row r="1259" spans="1:4" ht="13.5">
      <c r="A1259" s="355" t="s">
        <v>2051</v>
      </c>
      <c r="B1259" s="353">
        <v>0.1947</v>
      </c>
      <c r="C1259" s="353">
        <v>0.2858</v>
      </c>
      <c r="D1259" s="354">
        <f t="shared" si="40"/>
        <v>1.4678993323061118</v>
      </c>
    </row>
    <row r="1260" spans="1:4" ht="13.5">
      <c r="A1260" s="355" t="s">
        <v>1194</v>
      </c>
      <c r="B1260" s="353">
        <v>0.1036</v>
      </c>
      <c r="C1260" s="353">
        <v>0.1429</v>
      </c>
      <c r="D1260" s="354">
        <f t="shared" si="40"/>
        <v>1.3793436293436294</v>
      </c>
    </row>
    <row r="1261" spans="1:4" ht="13.5">
      <c r="A1261" s="355" t="s">
        <v>1195</v>
      </c>
      <c r="B1261" s="353">
        <v>0</v>
      </c>
      <c r="C1261" s="353">
        <v>0</v>
      </c>
      <c r="D1261" s="354"/>
    </row>
    <row r="1262" spans="1:4" ht="13.5">
      <c r="A1262" s="355" t="s">
        <v>1196</v>
      </c>
      <c r="B1262" s="353">
        <v>0</v>
      </c>
      <c r="C1262" s="353">
        <v>0</v>
      </c>
      <c r="D1262" s="354"/>
    </row>
    <row r="1263" spans="1:4" ht="13.5">
      <c r="A1263" s="355" t="s">
        <v>2052</v>
      </c>
      <c r="B1263" s="353">
        <v>0</v>
      </c>
      <c r="C1263" s="353">
        <v>0</v>
      </c>
      <c r="D1263" s="354"/>
    </row>
    <row r="1264" spans="1:4" ht="13.5">
      <c r="A1264" s="355" t="s">
        <v>2053</v>
      </c>
      <c r="B1264" s="353">
        <v>0</v>
      </c>
      <c r="C1264" s="353">
        <v>0</v>
      </c>
      <c r="D1264" s="354"/>
    </row>
    <row r="1265" spans="1:4" ht="13.5">
      <c r="A1265" s="355" t="s">
        <v>2054</v>
      </c>
      <c r="B1265" s="353">
        <v>0.0111</v>
      </c>
      <c r="C1265" s="353">
        <v>0.0025</v>
      </c>
      <c r="D1265" s="354">
        <f aca="true" t="shared" si="41" ref="D1265:D1268">C1265/B1265</f>
        <v>0.22522522522522523</v>
      </c>
    </row>
    <row r="1266" spans="1:4" ht="13.5">
      <c r="A1266" s="355" t="s">
        <v>2055</v>
      </c>
      <c r="B1266" s="353">
        <v>0</v>
      </c>
      <c r="C1266" s="353">
        <v>0</v>
      </c>
      <c r="D1266" s="354"/>
    </row>
    <row r="1267" spans="1:4" ht="13.5">
      <c r="A1267" s="355" t="s">
        <v>2056</v>
      </c>
      <c r="B1267" s="353">
        <v>0.0075</v>
      </c>
      <c r="C1267" s="353">
        <v>0.0234</v>
      </c>
      <c r="D1267" s="354">
        <f t="shared" si="41"/>
        <v>3.12</v>
      </c>
    </row>
    <row r="1268" spans="1:4" ht="13.5">
      <c r="A1268" s="355" t="s">
        <v>2057</v>
      </c>
      <c r="B1268" s="353">
        <v>0.0028</v>
      </c>
      <c r="C1268" s="353">
        <v>0</v>
      </c>
      <c r="D1268" s="354">
        <f t="shared" si="41"/>
        <v>0</v>
      </c>
    </row>
    <row r="1269" spans="1:4" ht="13.5">
      <c r="A1269" s="355" t="s">
        <v>1204</v>
      </c>
      <c r="B1269" s="353">
        <v>0</v>
      </c>
      <c r="C1269" s="353">
        <v>0</v>
      </c>
      <c r="D1269" s="354"/>
    </row>
    <row r="1270" spans="1:4" ht="13.5">
      <c r="A1270" s="355" t="s">
        <v>2058</v>
      </c>
      <c r="B1270" s="353">
        <v>0.0697</v>
      </c>
      <c r="C1270" s="353">
        <v>0.117</v>
      </c>
      <c r="D1270" s="354">
        <f aca="true" t="shared" si="42" ref="D1270:D1276">C1270/B1270</f>
        <v>1.678622668579627</v>
      </c>
    </row>
    <row r="1271" spans="1:4" ht="13.5">
      <c r="A1271" s="355" t="s">
        <v>2059</v>
      </c>
      <c r="B1271" s="353">
        <v>0.2384</v>
      </c>
      <c r="C1271" s="353">
        <v>0.4788</v>
      </c>
      <c r="D1271" s="354">
        <f t="shared" si="42"/>
        <v>2.0083892617449663</v>
      </c>
    </row>
    <row r="1272" spans="1:4" ht="13.5">
      <c r="A1272" s="355" t="s">
        <v>1194</v>
      </c>
      <c r="B1272" s="353">
        <v>0</v>
      </c>
      <c r="C1272" s="353">
        <v>0.0726</v>
      </c>
      <c r="D1272" s="354"/>
    </row>
    <row r="1273" spans="1:4" ht="13.5">
      <c r="A1273" s="355" t="s">
        <v>1195</v>
      </c>
      <c r="B1273" s="353">
        <v>0</v>
      </c>
      <c r="C1273" s="353">
        <v>0.0025</v>
      </c>
      <c r="D1273" s="354"/>
    </row>
    <row r="1274" spans="1:4" ht="13.5">
      <c r="A1274" s="355" t="s">
        <v>1196</v>
      </c>
      <c r="B1274" s="353">
        <v>0</v>
      </c>
      <c r="C1274" s="353">
        <v>0</v>
      </c>
      <c r="D1274" s="354"/>
    </row>
    <row r="1275" spans="1:4" ht="13.5">
      <c r="A1275" s="355" t="s">
        <v>2060</v>
      </c>
      <c r="B1275" s="353">
        <v>0.2347</v>
      </c>
      <c r="C1275" s="353">
        <v>0.4036</v>
      </c>
      <c r="D1275" s="354">
        <f t="shared" si="42"/>
        <v>1.7196420962931402</v>
      </c>
    </row>
    <row r="1276" spans="1:4" ht="13.5">
      <c r="A1276" s="355" t="s">
        <v>2061</v>
      </c>
      <c r="B1276" s="353">
        <v>0.0037</v>
      </c>
      <c r="C1276" s="353">
        <v>0.0001</v>
      </c>
      <c r="D1276" s="354">
        <f t="shared" si="42"/>
        <v>0.02702702702702703</v>
      </c>
    </row>
    <row r="1277" spans="1:4" ht="13.5">
      <c r="A1277" s="355" t="s">
        <v>2062</v>
      </c>
      <c r="B1277" s="353">
        <v>0</v>
      </c>
      <c r="C1277" s="353">
        <v>0</v>
      </c>
      <c r="D1277" s="354"/>
    </row>
    <row r="1278" spans="1:4" ht="13.5">
      <c r="A1278" s="355" t="s">
        <v>1194</v>
      </c>
      <c r="B1278" s="353">
        <v>0</v>
      </c>
      <c r="C1278" s="353">
        <v>0</v>
      </c>
      <c r="D1278" s="354"/>
    </row>
    <row r="1279" spans="1:4" ht="13.5">
      <c r="A1279" s="355" t="s">
        <v>1195</v>
      </c>
      <c r="B1279" s="353">
        <v>0</v>
      </c>
      <c r="C1279" s="353">
        <v>0</v>
      </c>
      <c r="D1279" s="354"/>
    </row>
    <row r="1280" spans="1:4" ht="13.5">
      <c r="A1280" s="355" t="s">
        <v>1196</v>
      </c>
      <c r="B1280" s="353">
        <v>0</v>
      </c>
      <c r="C1280" s="353">
        <v>0</v>
      </c>
      <c r="D1280" s="354"/>
    </row>
    <row r="1281" spans="1:4" ht="13.5">
      <c r="A1281" s="355" t="s">
        <v>2063</v>
      </c>
      <c r="B1281" s="353">
        <v>0</v>
      </c>
      <c r="C1281" s="353">
        <v>0</v>
      </c>
      <c r="D1281" s="354"/>
    </row>
    <row r="1282" spans="1:4" ht="13.5">
      <c r="A1282" s="355" t="s">
        <v>2064</v>
      </c>
      <c r="B1282" s="353">
        <v>0</v>
      </c>
      <c r="C1282" s="353">
        <v>0</v>
      </c>
      <c r="D1282" s="354"/>
    </row>
    <row r="1283" spans="1:4" ht="13.5">
      <c r="A1283" s="355" t="s">
        <v>2065</v>
      </c>
      <c r="B1283" s="353">
        <v>0.0254</v>
      </c>
      <c r="C1283" s="353">
        <v>0.0095</v>
      </c>
      <c r="D1283" s="354">
        <f>C1283/B1283</f>
        <v>0.37401574803149606</v>
      </c>
    </row>
    <row r="1284" spans="1:4" ht="13.5">
      <c r="A1284" s="355" t="s">
        <v>1194</v>
      </c>
      <c r="B1284" s="353">
        <v>0</v>
      </c>
      <c r="C1284" s="353">
        <v>0</v>
      </c>
      <c r="D1284" s="354"/>
    </row>
    <row r="1285" spans="1:4" ht="13.5">
      <c r="A1285" s="355" t="s">
        <v>1195</v>
      </c>
      <c r="B1285" s="353">
        <v>0</v>
      </c>
      <c r="C1285" s="353">
        <v>0</v>
      </c>
      <c r="D1285" s="354"/>
    </row>
    <row r="1286" spans="1:4" ht="13.5">
      <c r="A1286" s="355" t="s">
        <v>1196</v>
      </c>
      <c r="B1286" s="353">
        <v>0</v>
      </c>
      <c r="C1286" s="353">
        <v>0</v>
      </c>
      <c r="D1286" s="354"/>
    </row>
    <row r="1287" spans="1:4" ht="13.5">
      <c r="A1287" s="355" t="s">
        <v>2066</v>
      </c>
      <c r="B1287" s="353">
        <v>0</v>
      </c>
      <c r="C1287" s="353">
        <v>0</v>
      </c>
      <c r="D1287" s="354"/>
    </row>
    <row r="1288" spans="1:4" ht="13.5">
      <c r="A1288" s="355" t="s">
        <v>2067</v>
      </c>
      <c r="B1288" s="353">
        <v>0</v>
      </c>
      <c r="C1288" s="353">
        <v>0</v>
      </c>
      <c r="D1288" s="354"/>
    </row>
    <row r="1289" spans="1:4" ht="13.5">
      <c r="A1289" s="355" t="s">
        <v>1204</v>
      </c>
      <c r="B1289" s="353">
        <v>0.0011</v>
      </c>
      <c r="C1289" s="353">
        <v>0</v>
      </c>
      <c r="D1289" s="354">
        <f aca="true" t="shared" si="43" ref="D1286:D1325">C1289/B1289</f>
        <v>0</v>
      </c>
    </row>
    <row r="1290" spans="1:4" ht="13.5">
      <c r="A1290" s="355" t="s">
        <v>2068</v>
      </c>
      <c r="B1290" s="353">
        <v>0.0243</v>
      </c>
      <c r="C1290" s="353">
        <v>0.0095</v>
      </c>
      <c r="D1290" s="354">
        <f t="shared" si="43"/>
        <v>0.39094650205761317</v>
      </c>
    </row>
    <row r="1291" spans="1:4" ht="13.5">
      <c r="A1291" s="355" t="s">
        <v>2069</v>
      </c>
      <c r="B1291" s="353">
        <v>0.0453</v>
      </c>
      <c r="C1291" s="353">
        <v>0.0792</v>
      </c>
      <c r="D1291" s="354">
        <f t="shared" si="43"/>
        <v>1.7483443708609272</v>
      </c>
    </row>
    <row r="1292" spans="1:4" ht="13.5">
      <c r="A1292" s="355" t="s">
        <v>1194</v>
      </c>
      <c r="B1292" s="353">
        <v>0.0112</v>
      </c>
      <c r="C1292" s="353">
        <v>0.0199</v>
      </c>
      <c r="D1292" s="354">
        <f t="shared" si="43"/>
        <v>1.7767857142857144</v>
      </c>
    </row>
    <row r="1293" spans="1:4" ht="13.5">
      <c r="A1293" s="355" t="s">
        <v>1195</v>
      </c>
      <c r="B1293" s="353">
        <v>0.004</v>
      </c>
      <c r="C1293" s="353">
        <v>0.0008</v>
      </c>
      <c r="D1293" s="354">
        <f t="shared" si="43"/>
        <v>0.2</v>
      </c>
    </row>
    <row r="1294" spans="1:4" ht="13.5">
      <c r="A1294" s="355" t="s">
        <v>1196</v>
      </c>
      <c r="B1294" s="353">
        <v>0</v>
      </c>
      <c r="C1294" s="353">
        <v>0</v>
      </c>
      <c r="D1294" s="354"/>
    </row>
    <row r="1295" spans="1:4" ht="13.5">
      <c r="A1295" s="355" t="s">
        <v>2070</v>
      </c>
      <c r="B1295" s="353">
        <v>0.0029</v>
      </c>
      <c r="C1295" s="353">
        <v>0.0074</v>
      </c>
      <c r="D1295" s="354">
        <f t="shared" si="43"/>
        <v>2.5517241379310347</v>
      </c>
    </row>
    <row r="1296" spans="1:4" ht="13.5">
      <c r="A1296" s="355" t="s">
        <v>2071</v>
      </c>
      <c r="B1296" s="353">
        <v>0.0031</v>
      </c>
      <c r="C1296" s="353">
        <v>0</v>
      </c>
      <c r="D1296" s="354">
        <f t="shared" si="43"/>
        <v>0</v>
      </c>
    </row>
    <row r="1297" spans="1:4" ht="13.5">
      <c r="A1297" s="355" t="s">
        <v>2072</v>
      </c>
      <c r="B1297" s="353">
        <v>0</v>
      </c>
      <c r="C1297" s="353">
        <v>0</v>
      </c>
      <c r="D1297" s="354"/>
    </row>
    <row r="1298" spans="1:4" ht="13.5">
      <c r="A1298" s="355" t="s">
        <v>2073</v>
      </c>
      <c r="B1298" s="353">
        <v>0</v>
      </c>
      <c r="C1298" s="353">
        <v>0</v>
      </c>
      <c r="D1298" s="354"/>
    </row>
    <row r="1299" spans="1:4" ht="13.5">
      <c r="A1299" s="355" t="s">
        <v>2074</v>
      </c>
      <c r="B1299" s="353">
        <v>0</v>
      </c>
      <c r="C1299" s="353">
        <v>0</v>
      </c>
      <c r="D1299" s="354"/>
    </row>
    <row r="1300" spans="1:4" ht="13.5">
      <c r="A1300" s="355" t="s">
        <v>2075</v>
      </c>
      <c r="B1300" s="353">
        <v>0</v>
      </c>
      <c r="C1300" s="353">
        <v>0</v>
      </c>
      <c r="D1300" s="354"/>
    </row>
    <row r="1301" spans="1:4" ht="13.5">
      <c r="A1301" s="355" t="s">
        <v>2076</v>
      </c>
      <c r="B1301" s="353">
        <v>0.0213</v>
      </c>
      <c r="C1301" s="353">
        <v>0.0294</v>
      </c>
      <c r="D1301" s="354">
        <f t="shared" si="43"/>
        <v>1.380281690140845</v>
      </c>
    </row>
    <row r="1302" spans="1:4" ht="13.5">
      <c r="A1302" s="355" t="s">
        <v>2077</v>
      </c>
      <c r="B1302" s="353">
        <v>0.0025</v>
      </c>
      <c r="C1302" s="353">
        <v>0</v>
      </c>
      <c r="D1302" s="354">
        <f t="shared" si="43"/>
        <v>0</v>
      </c>
    </row>
    <row r="1303" spans="1:4" ht="13.5">
      <c r="A1303" s="355" t="s">
        <v>2078</v>
      </c>
      <c r="B1303" s="353">
        <v>0.0003</v>
      </c>
      <c r="C1303" s="353">
        <v>0.0217</v>
      </c>
      <c r="D1303" s="354">
        <f t="shared" si="43"/>
        <v>72.33333333333334</v>
      </c>
    </row>
    <row r="1304" spans="1:4" ht="13.5">
      <c r="A1304" s="355" t="s">
        <v>2079</v>
      </c>
      <c r="B1304" s="353">
        <v>0.0255</v>
      </c>
      <c r="C1304" s="353">
        <v>0.0153</v>
      </c>
      <c r="D1304" s="354">
        <f t="shared" si="43"/>
        <v>0.6</v>
      </c>
    </row>
    <row r="1305" spans="1:4" ht="13.5">
      <c r="A1305" s="355" t="s">
        <v>2080</v>
      </c>
      <c r="B1305" s="353">
        <v>0.0255</v>
      </c>
      <c r="C1305" s="353">
        <v>0.0153</v>
      </c>
      <c r="D1305" s="354">
        <f t="shared" si="43"/>
        <v>0.6</v>
      </c>
    </row>
    <row r="1306" spans="1:4" ht="13.5">
      <c r="A1306" s="355" t="s">
        <v>2081</v>
      </c>
      <c r="B1306" s="353">
        <v>0</v>
      </c>
      <c r="C1306" s="353">
        <v>0</v>
      </c>
      <c r="D1306" s="354"/>
    </row>
    <row r="1307" spans="1:4" ht="13.5">
      <c r="A1307" s="355" t="s">
        <v>2082</v>
      </c>
      <c r="B1307" s="353">
        <v>0</v>
      </c>
      <c r="C1307" s="353">
        <v>0</v>
      </c>
      <c r="D1307" s="354"/>
    </row>
    <row r="1308" spans="1:4" ht="13.5">
      <c r="A1308" s="355" t="s">
        <v>2083</v>
      </c>
      <c r="B1308" s="353">
        <v>0.0184</v>
      </c>
      <c r="C1308" s="353">
        <v>0.0115</v>
      </c>
      <c r="D1308" s="354">
        <f t="shared" si="43"/>
        <v>0.625</v>
      </c>
    </row>
    <row r="1309" spans="1:4" ht="13.5">
      <c r="A1309" s="355" t="s">
        <v>2084</v>
      </c>
      <c r="B1309" s="353">
        <v>0.0054</v>
      </c>
      <c r="C1309" s="353">
        <v>0.0025</v>
      </c>
      <c r="D1309" s="354">
        <f t="shared" si="43"/>
        <v>0.46296296296296297</v>
      </c>
    </row>
    <row r="1310" spans="1:4" ht="13.5">
      <c r="A1310" s="355" t="s">
        <v>2085</v>
      </c>
      <c r="B1310" s="353">
        <v>0.001</v>
      </c>
      <c r="C1310" s="353">
        <v>0</v>
      </c>
      <c r="D1310" s="354">
        <f t="shared" si="43"/>
        <v>0</v>
      </c>
    </row>
    <row r="1311" spans="1:4" ht="13.5">
      <c r="A1311" s="355" t="s">
        <v>2086</v>
      </c>
      <c r="B1311" s="353">
        <v>0.012</v>
      </c>
      <c r="C1311" s="353">
        <v>0.009</v>
      </c>
      <c r="D1311" s="354">
        <f t="shared" si="43"/>
        <v>0.7499999999999999</v>
      </c>
    </row>
    <row r="1312" spans="1:4" ht="13.5">
      <c r="A1312" s="355" t="s">
        <v>2087</v>
      </c>
      <c r="B1312" s="353">
        <v>0</v>
      </c>
      <c r="C1312" s="353">
        <v>0</v>
      </c>
      <c r="D1312" s="354"/>
    </row>
    <row r="1313" spans="1:4" ht="13.5">
      <c r="A1313" s="355" t="s">
        <v>2088</v>
      </c>
      <c r="B1313" s="353">
        <v>0</v>
      </c>
      <c r="C1313" s="353">
        <v>0</v>
      </c>
      <c r="D1313" s="354"/>
    </row>
    <row r="1314" spans="1:4" ht="13.5">
      <c r="A1314" s="355" t="s">
        <v>2089</v>
      </c>
      <c r="B1314" s="353">
        <v>0</v>
      </c>
      <c r="C1314" s="353">
        <v>0.3927</v>
      </c>
      <c r="D1314" s="354"/>
    </row>
    <row r="1315" spans="1:4" ht="13.5">
      <c r="A1315" s="352" t="s">
        <v>2090</v>
      </c>
      <c r="B1315" s="353">
        <v>0.3661</v>
      </c>
      <c r="C1315" s="353">
        <v>0.6931</v>
      </c>
      <c r="D1315" s="354">
        <f t="shared" si="43"/>
        <v>1.893198579623054</v>
      </c>
    </row>
    <row r="1316" spans="1:4" ht="13.5">
      <c r="A1316" s="355" t="s">
        <v>2091</v>
      </c>
      <c r="B1316" s="353">
        <v>0.3661</v>
      </c>
      <c r="C1316" s="353">
        <v>0.6931</v>
      </c>
      <c r="D1316" s="354">
        <f t="shared" si="43"/>
        <v>1.893198579623054</v>
      </c>
    </row>
    <row r="1317" spans="1:4" ht="13.5">
      <c r="A1317" s="355" t="s">
        <v>2092</v>
      </c>
      <c r="B1317" s="353">
        <v>0.3661</v>
      </c>
      <c r="C1317" s="353">
        <v>0.6931</v>
      </c>
      <c r="D1317" s="354">
        <f t="shared" si="43"/>
        <v>1.893198579623054</v>
      </c>
    </row>
    <row r="1318" spans="1:4" ht="13.5">
      <c r="A1318" s="352" t="s">
        <v>1137</v>
      </c>
      <c r="B1318" s="353">
        <v>6.8505</v>
      </c>
      <c r="C1318" s="353">
        <v>7.1063</v>
      </c>
      <c r="D1318" s="354">
        <f t="shared" si="43"/>
        <v>1.037340340121159</v>
      </c>
    </row>
    <row r="1319" spans="1:4" ht="13.5">
      <c r="A1319" s="355" t="s">
        <v>2093</v>
      </c>
      <c r="B1319" s="353">
        <v>0</v>
      </c>
      <c r="C1319" s="353">
        <v>0</v>
      </c>
      <c r="D1319" s="354"/>
    </row>
    <row r="1320" spans="1:4" ht="13.5">
      <c r="A1320" s="355" t="s">
        <v>2094</v>
      </c>
      <c r="B1320" s="353">
        <v>0</v>
      </c>
      <c r="C1320" s="353">
        <v>0</v>
      </c>
      <c r="D1320" s="354"/>
    </row>
    <row r="1321" spans="1:4" ht="13.5">
      <c r="A1321" s="355" t="s">
        <v>2095</v>
      </c>
      <c r="B1321" s="353">
        <v>6.8505</v>
      </c>
      <c r="C1321" s="353">
        <v>7.1063</v>
      </c>
      <c r="D1321" s="354">
        <f t="shared" si="43"/>
        <v>1.037340340121159</v>
      </c>
    </row>
    <row r="1322" spans="1:4" ht="13.5">
      <c r="A1322" s="355" t="s">
        <v>2096</v>
      </c>
      <c r="B1322" s="353">
        <v>6.8505</v>
      </c>
      <c r="C1322" s="353">
        <v>7.1063</v>
      </c>
      <c r="D1322" s="354">
        <f t="shared" si="43"/>
        <v>1.037340340121159</v>
      </c>
    </row>
    <row r="1323" spans="1:4" ht="13.5">
      <c r="A1323" s="355" t="s">
        <v>2097</v>
      </c>
      <c r="B1323" s="353">
        <v>0</v>
      </c>
      <c r="C1323" s="353">
        <v>0</v>
      </c>
      <c r="D1323" s="354"/>
    </row>
    <row r="1324" spans="1:4" ht="13.5">
      <c r="A1324" s="355" t="s">
        <v>2098</v>
      </c>
      <c r="B1324" s="353">
        <v>0</v>
      </c>
      <c r="C1324" s="353">
        <v>0</v>
      </c>
      <c r="D1324" s="354"/>
    </row>
    <row r="1325" spans="1:4" ht="13.5">
      <c r="A1325" s="355" t="s">
        <v>2099</v>
      </c>
      <c r="B1325" s="353">
        <v>0</v>
      </c>
      <c r="C1325" s="353">
        <v>0</v>
      </c>
      <c r="D1325" s="354"/>
    </row>
  </sheetData>
  <sheetProtection/>
  <autoFilter ref="A4:D1325"/>
  <mergeCells count="1">
    <mergeCell ref="A2:D2"/>
  </mergeCells>
  <conditionalFormatting sqref="C4">
    <cfRule type="cellIs" priority="2" dxfId="0" operator="equal" stopIfTrue="1">
      <formula>0</formula>
    </cfRule>
  </conditionalFormatting>
  <conditionalFormatting sqref="C6:C1325">
    <cfRule type="cellIs" priority="1" dxfId="0" operator="equal" stopIfTrue="1">
      <formula>0</formula>
    </cfRule>
  </conditionalFormatting>
  <conditionalFormatting sqref="A2:A6 A1326:D65466 A498:A584 A1257:A1325 A1195:A1255 A243:A496 D3:D1325 E2:IL65514 A238:A240 A877:A1082 A1165:A1192 A1084:A1139 A1161:A1162 A236 A786:A875 A1141:A1159 A136:A233 A586:A623 A677:A690 B3:C3 B4 A625:A673 A692:A784">
    <cfRule type="cellIs" priority="7" dxfId="0" operator="equal" stopIfTrue="1">
      <formula>0</formula>
    </cfRule>
  </conditionalFormatting>
  <conditionalFormatting sqref="B5:C5 B6:B240 B243:B673 B677:B1159 B1161:B1325">
    <cfRule type="cellIs" priority="4" dxfId="0" operator="equal" stopIfTrue="1">
      <formula>0</formula>
    </cfRule>
  </conditionalFormatting>
  <printOptions horizontalCentered="1"/>
  <pageMargins left="0.75" right="0.75" top="1" bottom="1" header="0.51" footer="0.51"/>
  <pageSetup horizontalDpi="600" verticalDpi="600" orientation="portrait" paperSize="9"/>
  <headerFooter>
    <oddFooter>&amp;C&amp;P</oddFooter>
  </headerFooter>
</worksheet>
</file>

<file path=xl/worksheets/sheet12.xml><?xml version="1.0" encoding="utf-8"?>
<worksheet xmlns="http://schemas.openxmlformats.org/spreadsheetml/2006/main" xmlns:r="http://schemas.openxmlformats.org/officeDocument/2006/relationships">
  <sheetPr>
    <tabColor theme="0"/>
  </sheetPr>
  <dimension ref="A1:D70"/>
  <sheetViews>
    <sheetView zoomScaleSheetLayoutView="100" workbookViewId="0" topLeftCell="A13">
      <selection activeCell="A2" sqref="A2:M26"/>
    </sheetView>
  </sheetViews>
  <sheetFormatPr defaultColWidth="9.00390625" defaultRowHeight="13.5"/>
  <cols>
    <col min="1" max="1" width="15.00390625" style="170" customWidth="1"/>
    <col min="2" max="2" width="40.625" style="170" customWidth="1"/>
    <col min="3" max="3" width="24.875" style="170" customWidth="1"/>
    <col min="4" max="16384" width="9.00390625" style="2" customWidth="1"/>
  </cols>
  <sheetData>
    <row r="1" ht="14.25">
      <c r="A1" s="315" t="s">
        <v>2100</v>
      </c>
    </row>
    <row r="2" spans="1:3" ht="28.5" customHeight="1">
      <c r="A2" s="273" t="s">
        <v>2101</v>
      </c>
      <c r="B2" s="273"/>
      <c r="C2" s="273"/>
    </row>
    <row r="3" spans="1:3" ht="21" customHeight="1">
      <c r="A3" s="194" t="s">
        <v>2102</v>
      </c>
      <c r="B3" s="194"/>
      <c r="C3" s="194"/>
    </row>
    <row r="4" spans="1:4" s="217" customFormat="1" ht="16.5" customHeight="1">
      <c r="A4" s="196" t="s">
        <v>2103</v>
      </c>
      <c r="B4" s="196" t="s">
        <v>2104</v>
      </c>
      <c r="C4" s="196" t="s">
        <v>2105</v>
      </c>
      <c r="D4" s="341"/>
    </row>
    <row r="5" spans="1:4" s="217" customFormat="1" ht="14.25">
      <c r="A5" s="196"/>
      <c r="B5" s="196"/>
      <c r="C5" s="196"/>
      <c r="D5" s="341"/>
    </row>
    <row r="6" spans="1:4" s="340" customFormat="1" ht="19.5" customHeight="1">
      <c r="A6" s="272"/>
      <c r="B6" s="195" t="s">
        <v>123</v>
      </c>
      <c r="C6" s="198">
        <v>334749</v>
      </c>
      <c r="D6" s="342"/>
    </row>
    <row r="7" spans="1:4" ht="19.5" customHeight="1">
      <c r="A7" s="272">
        <v>501</v>
      </c>
      <c r="B7" s="271" t="s">
        <v>2106</v>
      </c>
      <c r="C7" s="198">
        <v>139971</v>
      </c>
      <c r="D7" s="343"/>
    </row>
    <row r="8" spans="1:4" ht="19.5" customHeight="1">
      <c r="A8" s="272">
        <v>50101</v>
      </c>
      <c r="B8" s="272" t="s">
        <v>2107</v>
      </c>
      <c r="C8" s="198">
        <v>111916</v>
      </c>
      <c r="D8" s="343"/>
    </row>
    <row r="9" spans="1:4" ht="19.5" customHeight="1">
      <c r="A9" s="272">
        <v>50102</v>
      </c>
      <c r="B9" s="272" t="s">
        <v>2108</v>
      </c>
      <c r="C9" s="198">
        <v>4803</v>
      </c>
      <c r="D9" s="343"/>
    </row>
    <row r="10" spans="1:4" ht="19.5" customHeight="1">
      <c r="A10" s="272">
        <v>50103</v>
      </c>
      <c r="B10" s="272" t="s">
        <v>2109</v>
      </c>
      <c r="C10" s="198">
        <v>13258</v>
      </c>
      <c r="D10" s="343"/>
    </row>
    <row r="11" spans="1:4" ht="19.5" customHeight="1">
      <c r="A11" s="272">
        <v>50199</v>
      </c>
      <c r="B11" s="272" t="s">
        <v>2110</v>
      </c>
      <c r="C11" s="198">
        <v>9994</v>
      </c>
      <c r="D11" s="343"/>
    </row>
    <row r="12" spans="1:4" ht="19.5" customHeight="1">
      <c r="A12" s="272">
        <v>502</v>
      </c>
      <c r="B12" s="271" t="s">
        <v>2111</v>
      </c>
      <c r="C12" s="198">
        <v>70350</v>
      </c>
      <c r="D12" s="343"/>
    </row>
    <row r="13" spans="1:4" ht="19.5" customHeight="1">
      <c r="A13" s="272">
        <v>50201</v>
      </c>
      <c r="B13" s="272" t="s">
        <v>2112</v>
      </c>
      <c r="C13" s="198">
        <v>10685</v>
      </c>
      <c r="D13" s="343"/>
    </row>
    <row r="14" spans="1:4" ht="19.5" customHeight="1">
      <c r="A14" s="272">
        <v>50202</v>
      </c>
      <c r="B14" s="272" t="s">
        <v>2113</v>
      </c>
      <c r="C14" s="198">
        <v>1011</v>
      </c>
      <c r="D14" s="343"/>
    </row>
    <row r="15" spans="1:4" ht="19.5" customHeight="1">
      <c r="A15" s="272">
        <v>50203</v>
      </c>
      <c r="B15" s="272" t="s">
        <v>2114</v>
      </c>
      <c r="C15" s="198">
        <v>680</v>
      </c>
      <c r="D15" s="343"/>
    </row>
    <row r="16" spans="1:4" s="340" customFormat="1" ht="19.5" customHeight="1">
      <c r="A16" s="272">
        <v>50204</v>
      </c>
      <c r="B16" s="272" t="s">
        <v>2115</v>
      </c>
      <c r="C16" s="198">
        <v>1211</v>
      </c>
      <c r="D16" s="342"/>
    </row>
    <row r="17" spans="1:4" ht="19.5" customHeight="1">
      <c r="A17" s="272">
        <v>50205</v>
      </c>
      <c r="B17" s="272" t="s">
        <v>2116</v>
      </c>
      <c r="C17" s="198">
        <v>789</v>
      </c>
      <c r="D17" s="343"/>
    </row>
    <row r="18" spans="1:4" ht="19.5" customHeight="1">
      <c r="A18" s="272">
        <v>50206</v>
      </c>
      <c r="B18" s="272" t="s">
        <v>2117</v>
      </c>
      <c r="C18" s="198">
        <v>900</v>
      </c>
      <c r="D18" s="343"/>
    </row>
    <row r="19" spans="1:4" ht="19.5" customHeight="1">
      <c r="A19" s="272">
        <v>50207</v>
      </c>
      <c r="B19" s="272" t="s">
        <v>2118</v>
      </c>
      <c r="C19" s="198">
        <v>345</v>
      </c>
      <c r="D19" s="343"/>
    </row>
    <row r="20" spans="1:4" ht="19.5" customHeight="1">
      <c r="A20" s="272">
        <v>50208</v>
      </c>
      <c r="B20" s="272" t="s">
        <v>2119</v>
      </c>
      <c r="C20" s="198">
        <v>1411</v>
      </c>
      <c r="D20" s="343"/>
    </row>
    <row r="21" spans="1:4" ht="19.5" customHeight="1">
      <c r="A21" s="272">
        <v>50209</v>
      </c>
      <c r="B21" s="272" t="s">
        <v>2120</v>
      </c>
      <c r="C21" s="198">
        <v>562</v>
      </c>
      <c r="D21" s="343"/>
    </row>
    <row r="22" spans="1:4" ht="19.5" customHeight="1">
      <c r="A22" s="272">
        <v>50299</v>
      </c>
      <c r="B22" s="272" t="s">
        <v>2121</v>
      </c>
      <c r="C22" s="198">
        <v>52756</v>
      </c>
      <c r="D22" s="343"/>
    </row>
    <row r="23" spans="1:3" ht="19.5" customHeight="1">
      <c r="A23" s="272">
        <v>503</v>
      </c>
      <c r="B23" s="271" t="s">
        <v>2122</v>
      </c>
      <c r="C23" s="198">
        <v>1564</v>
      </c>
    </row>
    <row r="24" spans="1:3" ht="19.5" customHeight="1">
      <c r="A24" s="272">
        <v>50301</v>
      </c>
      <c r="B24" s="272" t="s">
        <v>2123</v>
      </c>
      <c r="C24" s="198">
        <v>0</v>
      </c>
    </row>
    <row r="25" spans="1:3" ht="19.5" customHeight="1">
      <c r="A25" s="272">
        <v>50302</v>
      </c>
      <c r="B25" s="272" t="s">
        <v>2124</v>
      </c>
      <c r="C25" s="198">
        <v>0</v>
      </c>
    </row>
    <row r="26" spans="1:3" ht="19.5" customHeight="1">
      <c r="A26" s="272">
        <v>50303</v>
      </c>
      <c r="B26" s="272" t="s">
        <v>2125</v>
      </c>
      <c r="C26" s="198">
        <v>211</v>
      </c>
    </row>
    <row r="27" spans="1:3" ht="19.5" customHeight="1">
      <c r="A27" s="272">
        <v>50305</v>
      </c>
      <c r="B27" s="272" t="s">
        <v>2126</v>
      </c>
      <c r="C27" s="198">
        <v>0</v>
      </c>
    </row>
    <row r="28" spans="1:3" ht="19.5" customHeight="1">
      <c r="A28" s="272">
        <v>50306</v>
      </c>
      <c r="B28" s="272" t="s">
        <v>2127</v>
      </c>
      <c r="C28" s="198">
        <v>456</v>
      </c>
    </row>
    <row r="29" spans="1:3" ht="19.5" customHeight="1">
      <c r="A29" s="272">
        <v>50307</v>
      </c>
      <c r="B29" s="272" t="s">
        <v>2128</v>
      </c>
      <c r="C29" s="198">
        <v>0</v>
      </c>
    </row>
    <row r="30" spans="1:3" ht="19.5" customHeight="1">
      <c r="A30" s="272">
        <v>50399</v>
      </c>
      <c r="B30" s="272" t="s">
        <v>2129</v>
      </c>
      <c r="C30" s="198">
        <v>897</v>
      </c>
    </row>
    <row r="31" spans="1:3" ht="19.5" customHeight="1">
      <c r="A31" s="272">
        <v>504</v>
      </c>
      <c r="B31" s="271" t="s">
        <v>2130</v>
      </c>
      <c r="C31" s="198">
        <v>0</v>
      </c>
    </row>
    <row r="32" spans="1:3" ht="19.5" customHeight="1">
      <c r="A32" s="272">
        <v>50401</v>
      </c>
      <c r="B32" s="272" t="s">
        <v>2123</v>
      </c>
      <c r="C32" s="198">
        <v>0</v>
      </c>
    </row>
    <row r="33" spans="1:3" ht="19.5" customHeight="1">
      <c r="A33" s="272">
        <v>50402</v>
      </c>
      <c r="B33" s="272" t="s">
        <v>2124</v>
      </c>
      <c r="C33" s="198">
        <v>0</v>
      </c>
    </row>
    <row r="34" spans="1:3" ht="19.5" customHeight="1">
      <c r="A34" s="272">
        <v>50403</v>
      </c>
      <c r="B34" s="272" t="s">
        <v>2125</v>
      </c>
      <c r="C34" s="198">
        <v>0</v>
      </c>
    </row>
    <row r="35" spans="1:3" ht="19.5" customHeight="1">
      <c r="A35" s="272">
        <v>50404</v>
      </c>
      <c r="B35" s="272" t="s">
        <v>2127</v>
      </c>
      <c r="C35" s="198">
        <v>0</v>
      </c>
    </row>
    <row r="36" spans="1:3" ht="19.5" customHeight="1">
      <c r="A36" s="272">
        <v>50405</v>
      </c>
      <c r="B36" s="272" t="s">
        <v>2128</v>
      </c>
      <c r="C36" s="198">
        <v>0</v>
      </c>
    </row>
    <row r="37" spans="1:3" ht="19.5" customHeight="1">
      <c r="A37" s="272">
        <v>50499</v>
      </c>
      <c r="B37" s="272" t="s">
        <v>2129</v>
      </c>
      <c r="C37" s="198">
        <v>0</v>
      </c>
    </row>
    <row r="38" spans="1:3" ht="19.5" customHeight="1">
      <c r="A38" s="272">
        <v>505</v>
      </c>
      <c r="B38" s="271" t="s">
        <v>2131</v>
      </c>
      <c r="C38" s="198">
        <v>56239</v>
      </c>
    </row>
    <row r="39" spans="1:3" ht="19.5" customHeight="1">
      <c r="A39" s="272">
        <v>50501</v>
      </c>
      <c r="B39" s="272" t="s">
        <v>2132</v>
      </c>
      <c r="C39" s="198">
        <v>38792</v>
      </c>
    </row>
    <row r="40" spans="1:3" ht="19.5" customHeight="1">
      <c r="A40" s="272">
        <v>50502</v>
      </c>
      <c r="B40" s="272" t="s">
        <v>2133</v>
      </c>
      <c r="C40" s="198">
        <v>11447</v>
      </c>
    </row>
    <row r="41" spans="1:3" ht="19.5" customHeight="1">
      <c r="A41" s="272">
        <v>50599</v>
      </c>
      <c r="B41" s="272" t="s">
        <v>2134</v>
      </c>
      <c r="C41" s="198">
        <v>6000</v>
      </c>
    </row>
    <row r="42" spans="1:3" ht="19.5" customHeight="1">
      <c r="A42" s="272">
        <v>506</v>
      </c>
      <c r="B42" s="271" t="s">
        <v>2135</v>
      </c>
      <c r="C42" s="198">
        <v>1956</v>
      </c>
    </row>
    <row r="43" spans="1:3" ht="19.5" customHeight="1">
      <c r="A43" s="272">
        <v>50601</v>
      </c>
      <c r="B43" s="272" t="s">
        <v>2136</v>
      </c>
      <c r="C43" s="198">
        <v>1956</v>
      </c>
    </row>
    <row r="44" spans="1:3" s="340" customFormat="1" ht="19.5" customHeight="1">
      <c r="A44" s="272">
        <v>50602</v>
      </c>
      <c r="B44" s="272" t="s">
        <v>2137</v>
      </c>
      <c r="C44" s="198">
        <v>0</v>
      </c>
    </row>
    <row r="45" spans="1:3" ht="19.5" customHeight="1">
      <c r="A45" s="272">
        <v>507</v>
      </c>
      <c r="B45" s="271" t="s">
        <v>2138</v>
      </c>
      <c r="C45" s="198">
        <v>0</v>
      </c>
    </row>
    <row r="46" spans="1:3" ht="19.5" customHeight="1">
      <c r="A46" s="272">
        <v>50701</v>
      </c>
      <c r="B46" s="272" t="s">
        <v>2139</v>
      </c>
      <c r="C46" s="198">
        <v>0</v>
      </c>
    </row>
    <row r="47" spans="1:3" ht="19.5" customHeight="1">
      <c r="A47" s="272">
        <v>50702</v>
      </c>
      <c r="B47" s="272" t="s">
        <v>2140</v>
      </c>
      <c r="C47" s="198">
        <v>0</v>
      </c>
    </row>
    <row r="48" spans="1:3" ht="19.5" customHeight="1">
      <c r="A48" s="272">
        <v>50799</v>
      </c>
      <c r="B48" s="272" t="s">
        <v>2141</v>
      </c>
      <c r="C48" s="198">
        <v>0</v>
      </c>
    </row>
    <row r="49" spans="1:3" ht="19.5" customHeight="1">
      <c r="A49" s="272">
        <v>508</v>
      </c>
      <c r="B49" s="271" t="s">
        <v>2142</v>
      </c>
      <c r="C49" s="198">
        <v>0</v>
      </c>
    </row>
    <row r="50" spans="1:3" ht="19.5" customHeight="1">
      <c r="A50" s="272">
        <v>50801</v>
      </c>
      <c r="B50" s="272" t="s">
        <v>2143</v>
      </c>
      <c r="C50" s="198">
        <v>0</v>
      </c>
    </row>
    <row r="51" spans="1:3" ht="19.5" customHeight="1">
      <c r="A51" s="272">
        <v>50802</v>
      </c>
      <c r="B51" s="272" t="s">
        <v>2144</v>
      </c>
      <c r="C51" s="198">
        <v>0</v>
      </c>
    </row>
    <row r="52" spans="1:3" ht="19.5" customHeight="1">
      <c r="A52" s="272">
        <v>509</v>
      </c>
      <c r="B52" s="271" t="s">
        <v>2145</v>
      </c>
      <c r="C52" s="198">
        <v>56830</v>
      </c>
    </row>
    <row r="53" spans="1:3" ht="19.5" customHeight="1">
      <c r="A53" s="272">
        <v>50901</v>
      </c>
      <c r="B53" s="272" t="s">
        <v>2146</v>
      </c>
      <c r="C53" s="198">
        <v>422</v>
      </c>
    </row>
    <row r="54" spans="1:3" ht="19.5" customHeight="1">
      <c r="A54" s="272">
        <v>50902</v>
      </c>
      <c r="B54" s="272" t="s">
        <v>2147</v>
      </c>
      <c r="C54" s="198">
        <v>654</v>
      </c>
    </row>
    <row r="55" spans="1:3" ht="19.5" customHeight="1">
      <c r="A55" s="272">
        <v>50903</v>
      </c>
      <c r="B55" s="272" t="s">
        <v>2148</v>
      </c>
      <c r="C55" s="198">
        <v>0</v>
      </c>
    </row>
    <row r="56" spans="1:3" ht="19.5" customHeight="1">
      <c r="A56" s="272">
        <v>50905</v>
      </c>
      <c r="B56" s="272" t="s">
        <v>2149</v>
      </c>
      <c r="C56" s="198">
        <v>6345</v>
      </c>
    </row>
    <row r="57" spans="1:3" ht="19.5" customHeight="1">
      <c r="A57" s="272">
        <v>50999</v>
      </c>
      <c r="B57" s="272" t="s">
        <v>2150</v>
      </c>
      <c r="C57" s="198">
        <v>49409</v>
      </c>
    </row>
    <row r="58" spans="1:3" ht="19.5" customHeight="1">
      <c r="A58" s="272">
        <v>510</v>
      </c>
      <c r="B58" s="271" t="s">
        <v>2151</v>
      </c>
      <c r="C58" s="198">
        <v>0</v>
      </c>
    </row>
    <row r="59" spans="1:3" ht="19.5" customHeight="1">
      <c r="A59" s="272">
        <v>51002</v>
      </c>
      <c r="B59" s="272" t="s">
        <v>2152</v>
      </c>
      <c r="C59" s="198">
        <v>0</v>
      </c>
    </row>
    <row r="60" spans="1:3" ht="19.5" customHeight="1">
      <c r="A60" s="272">
        <v>51003</v>
      </c>
      <c r="B60" s="272" t="s">
        <v>519</v>
      </c>
      <c r="C60" s="198">
        <v>0</v>
      </c>
    </row>
    <row r="61" spans="1:3" s="340" customFormat="1" ht="19.5" customHeight="1">
      <c r="A61" s="272">
        <v>511</v>
      </c>
      <c r="B61" s="271" t="s">
        <v>2153</v>
      </c>
      <c r="C61" s="198">
        <v>0</v>
      </c>
    </row>
    <row r="62" spans="1:3" ht="19.5" customHeight="1">
      <c r="A62" s="272">
        <v>51101</v>
      </c>
      <c r="B62" s="272" t="s">
        <v>2154</v>
      </c>
      <c r="C62" s="198">
        <v>0</v>
      </c>
    </row>
    <row r="63" spans="1:3" ht="19.5" customHeight="1">
      <c r="A63" s="272">
        <v>51102</v>
      </c>
      <c r="B63" s="272" t="s">
        <v>2155</v>
      </c>
      <c r="C63" s="198">
        <v>0</v>
      </c>
    </row>
    <row r="64" spans="1:3" ht="19.5" customHeight="1">
      <c r="A64" s="272">
        <v>51103</v>
      </c>
      <c r="B64" s="272" t="s">
        <v>2156</v>
      </c>
      <c r="C64" s="198">
        <v>0</v>
      </c>
    </row>
    <row r="65" spans="1:3" ht="19.5" customHeight="1">
      <c r="A65" s="272">
        <v>51104</v>
      </c>
      <c r="B65" s="272" t="s">
        <v>2157</v>
      </c>
      <c r="C65" s="198">
        <v>0</v>
      </c>
    </row>
    <row r="66" spans="1:3" s="134" customFormat="1" ht="19.5" customHeight="1">
      <c r="A66" s="272">
        <v>599</v>
      </c>
      <c r="B66" s="271" t="s">
        <v>1187</v>
      </c>
      <c r="C66" s="198">
        <v>7839</v>
      </c>
    </row>
    <row r="67" spans="1:3" ht="19.5" customHeight="1">
      <c r="A67" s="272">
        <v>59906</v>
      </c>
      <c r="B67" s="272" t="s">
        <v>2158</v>
      </c>
      <c r="C67" s="198">
        <v>0</v>
      </c>
    </row>
    <row r="68" spans="1:3" ht="19.5" customHeight="1">
      <c r="A68" s="272">
        <v>59907</v>
      </c>
      <c r="B68" s="272" t="s">
        <v>2159</v>
      </c>
      <c r="C68" s="198">
        <v>0</v>
      </c>
    </row>
    <row r="69" spans="1:3" s="340" customFormat="1" ht="19.5" customHeight="1">
      <c r="A69" s="272">
        <v>59908</v>
      </c>
      <c r="B69" s="272" t="s">
        <v>2160</v>
      </c>
      <c r="C69" s="198">
        <v>0</v>
      </c>
    </row>
    <row r="70" spans="1:3" ht="19.5" customHeight="1">
      <c r="A70" s="272">
        <v>59999</v>
      </c>
      <c r="B70" s="272" t="s">
        <v>1003</v>
      </c>
      <c r="C70" s="198">
        <v>7839</v>
      </c>
    </row>
  </sheetData>
  <sheetProtection/>
  <mergeCells count="5">
    <mergeCell ref="A2:C2"/>
    <mergeCell ref="A3:C3"/>
    <mergeCell ref="A4:A5"/>
    <mergeCell ref="B4:B5"/>
    <mergeCell ref="C4:C5"/>
  </mergeCells>
  <printOptions horizontalCentered="1"/>
  <pageMargins left="0.75" right="0.75" top="0.98" bottom="0.98" header="0.51" footer="0.51"/>
  <pageSetup horizontalDpi="600" verticalDpi="600" orientation="portrait" paperSize="9"/>
  <headerFooter>
    <oddFooter>&amp;C&amp;P</oddFooter>
  </headerFooter>
</worksheet>
</file>

<file path=xl/worksheets/sheet13.xml><?xml version="1.0" encoding="utf-8"?>
<worksheet xmlns="http://schemas.openxmlformats.org/spreadsheetml/2006/main" xmlns:r="http://schemas.openxmlformats.org/officeDocument/2006/relationships">
  <sheetPr>
    <tabColor theme="0"/>
  </sheetPr>
  <dimension ref="A1:IS66"/>
  <sheetViews>
    <sheetView zoomScaleSheetLayoutView="100" workbookViewId="0" topLeftCell="A1">
      <selection activeCell="A2" sqref="A2:E2"/>
    </sheetView>
  </sheetViews>
  <sheetFormatPr defaultColWidth="8.75390625" defaultRowHeight="13.5"/>
  <cols>
    <col min="1" max="1" width="43.125" style="314" customWidth="1"/>
    <col min="2" max="4" width="8.00390625" style="308" customWidth="1"/>
    <col min="5" max="5" width="23.25390625" style="309" customWidth="1"/>
    <col min="6" max="6" width="9.75390625" style="309" customWidth="1"/>
    <col min="7" max="29" width="9.00390625" style="309" bestFit="1" customWidth="1"/>
    <col min="30" max="253" width="8.75390625" style="309" customWidth="1"/>
    <col min="254" max="16384" width="8.75390625" style="314" customWidth="1"/>
  </cols>
  <sheetData>
    <row r="1" spans="1:253" s="308" customFormat="1" ht="21" customHeight="1">
      <c r="A1" s="315" t="s">
        <v>2161</v>
      </c>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c r="FD1" s="309"/>
      <c r="FE1" s="309"/>
      <c r="FF1" s="309"/>
      <c r="FG1" s="309"/>
      <c r="FH1" s="309"/>
      <c r="FI1" s="309"/>
      <c r="FJ1" s="309"/>
      <c r="FK1" s="309"/>
      <c r="FL1" s="309"/>
      <c r="FM1" s="309"/>
      <c r="FN1" s="309"/>
      <c r="FO1" s="309"/>
      <c r="FP1" s="309"/>
      <c r="FQ1" s="309"/>
      <c r="FR1" s="309"/>
      <c r="FS1" s="309"/>
      <c r="FT1" s="309"/>
      <c r="FU1" s="309"/>
      <c r="FV1" s="309"/>
      <c r="FW1" s="309"/>
      <c r="FX1" s="309"/>
      <c r="FY1" s="309"/>
      <c r="FZ1" s="309"/>
      <c r="GA1" s="309"/>
      <c r="GB1" s="309"/>
      <c r="GC1" s="309"/>
      <c r="GD1" s="309"/>
      <c r="GE1" s="309"/>
      <c r="GF1" s="309"/>
      <c r="GG1" s="309"/>
      <c r="GH1" s="309"/>
      <c r="GI1" s="309"/>
      <c r="GJ1" s="309"/>
      <c r="GK1" s="309"/>
      <c r="GL1" s="309"/>
      <c r="GM1" s="309"/>
      <c r="GN1" s="309"/>
      <c r="GO1" s="309"/>
      <c r="GP1" s="309"/>
      <c r="GQ1" s="309"/>
      <c r="GR1" s="309"/>
      <c r="GS1" s="309"/>
      <c r="GT1" s="309"/>
      <c r="GU1" s="309"/>
      <c r="GV1" s="309"/>
      <c r="GW1" s="309"/>
      <c r="GX1" s="309"/>
      <c r="GY1" s="309"/>
      <c r="GZ1" s="309"/>
      <c r="HA1" s="309"/>
      <c r="HB1" s="309"/>
      <c r="HC1" s="309"/>
      <c r="HD1" s="309"/>
      <c r="HE1" s="309"/>
      <c r="HF1" s="309"/>
      <c r="HG1" s="309"/>
      <c r="HH1" s="309"/>
      <c r="HI1" s="309"/>
      <c r="HJ1" s="309"/>
      <c r="HK1" s="309"/>
      <c r="HL1" s="309"/>
      <c r="HM1" s="309"/>
      <c r="HN1" s="309"/>
      <c r="HO1" s="309"/>
      <c r="HP1" s="309"/>
      <c r="HQ1" s="309"/>
      <c r="HR1" s="309"/>
      <c r="HS1" s="309"/>
      <c r="HT1" s="309"/>
      <c r="HU1" s="309"/>
      <c r="HV1" s="309"/>
      <c r="HW1" s="309"/>
      <c r="HX1" s="309"/>
      <c r="HY1" s="309"/>
      <c r="HZ1" s="309"/>
      <c r="IA1" s="309"/>
      <c r="IB1" s="309"/>
      <c r="IC1" s="309"/>
      <c r="ID1" s="309"/>
      <c r="IE1" s="309"/>
      <c r="IF1" s="309"/>
      <c r="IG1" s="309"/>
      <c r="IH1" s="309"/>
      <c r="II1" s="309"/>
      <c r="IJ1" s="309"/>
      <c r="IK1" s="309"/>
      <c r="IL1" s="309"/>
      <c r="IM1" s="309"/>
      <c r="IN1" s="309"/>
      <c r="IO1" s="309"/>
      <c r="IP1" s="309"/>
      <c r="IQ1" s="309"/>
      <c r="IR1" s="309"/>
      <c r="IS1" s="309"/>
    </row>
    <row r="2" spans="1:5" s="309" customFormat="1" ht="30" customHeight="1">
      <c r="A2" s="316" t="s">
        <v>2162</v>
      </c>
      <c r="B2" s="317"/>
      <c r="C2" s="317"/>
      <c r="D2" s="317"/>
      <c r="E2" s="316"/>
    </row>
    <row r="3" spans="1:15" s="309" customFormat="1" ht="15.75">
      <c r="A3" s="318"/>
      <c r="B3" s="319"/>
      <c r="C3" s="319"/>
      <c r="D3" s="319"/>
      <c r="E3" s="320" t="s">
        <v>2163</v>
      </c>
      <c r="F3" s="321"/>
      <c r="G3" s="321"/>
      <c r="H3" s="321"/>
      <c r="I3" s="321"/>
      <c r="J3" s="321"/>
      <c r="K3" s="321"/>
      <c r="L3" s="321"/>
      <c r="M3" s="321"/>
      <c r="N3" s="321"/>
      <c r="O3" s="321"/>
    </row>
    <row r="4" spans="1:15" s="310" customFormat="1" ht="36.75" customHeight="1">
      <c r="A4" s="322" t="s">
        <v>2164</v>
      </c>
      <c r="B4" s="323" t="s">
        <v>2165</v>
      </c>
      <c r="C4" s="323" t="s">
        <v>2166</v>
      </c>
      <c r="D4" s="323" t="s">
        <v>2167</v>
      </c>
      <c r="E4" s="324" t="s">
        <v>2168</v>
      </c>
      <c r="F4" s="325"/>
      <c r="G4" s="325"/>
      <c r="H4" s="325"/>
      <c r="I4" s="325"/>
      <c r="J4" s="325"/>
      <c r="K4" s="325"/>
      <c r="L4" s="325"/>
      <c r="M4" s="325"/>
      <c r="N4" s="325"/>
      <c r="O4" s="325"/>
    </row>
    <row r="5" spans="1:15" s="311" customFormat="1" ht="24.75" customHeight="1">
      <c r="A5" s="326" t="s">
        <v>2169</v>
      </c>
      <c r="B5" s="327">
        <v>321.34</v>
      </c>
      <c r="C5" s="327">
        <v>80.97</v>
      </c>
      <c r="D5" s="327">
        <f>D6+D12+D30</f>
        <v>240.37</v>
      </c>
      <c r="E5" s="328"/>
      <c r="F5" s="325"/>
      <c r="G5" s="325"/>
      <c r="H5" s="325"/>
      <c r="I5" s="325"/>
      <c r="J5" s="325"/>
      <c r="K5" s="325"/>
      <c r="L5" s="325"/>
      <c r="M5" s="325"/>
      <c r="N5" s="325"/>
      <c r="O5" s="325"/>
    </row>
    <row r="6" spans="1:15" s="312" customFormat="1" ht="24.75" customHeight="1">
      <c r="A6" s="329" t="s">
        <v>2170</v>
      </c>
      <c r="B6" s="327">
        <v>15.51</v>
      </c>
      <c r="C6" s="327">
        <v>9.11</v>
      </c>
      <c r="D6" s="327">
        <f aca="true" t="shared" si="0" ref="D6:D29">B6-C6</f>
        <v>6.4</v>
      </c>
      <c r="E6" s="330"/>
      <c r="F6" s="331"/>
      <c r="G6" s="321"/>
      <c r="H6" s="321"/>
      <c r="I6" s="321"/>
      <c r="J6" s="321"/>
      <c r="K6" s="321"/>
      <c r="L6" s="321"/>
      <c r="M6" s="321"/>
      <c r="N6" s="321"/>
      <c r="O6" s="321"/>
    </row>
    <row r="7" spans="1:15" s="312" customFormat="1" ht="24.75" customHeight="1">
      <c r="A7" s="332" t="s">
        <v>2171</v>
      </c>
      <c r="B7" s="333">
        <v>9.33</v>
      </c>
      <c r="C7" s="333">
        <v>5.14</v>
      </c>
      <c r="D7" s="333">
        <f t="shared" si="0"/>
        <v>4.19</v>
      </c>
      <c r="E7" s="330"/>
      <c r="F7" s="331"/>
      <c r="G7" s="321"/>
      <c r="H7" s="321"/>
      <c r="I7" s="321"/>
      <c r="J7" s="321"/>
      <c r="K7" s="321"/>
      <c r="L7" s="321"/>
      <c r="M7" s="321"/>
      <c r="N7" s="321"/>
      <c r="O7" s="321"/>
    </row>
    <row r="8" spans="1:15" s="312" customFormat="1" ht="24.75" customHeight="1">
      <c r="A8" s="332" t="s">
        <v>2172</v>
      </c>
      <c r="B8" s="333">
        <v>0.74</v>
      </c>
      <c r="C8" s="333">
        <v>0.69</v>
      </c>
      <c r="D8" s="333">
        <f t="shared" si="0"/>
        <v>0.050000000000000044</v>
      </c>
      <c r="E8" s="330"/>
      <c r="F8" s="331"/>
      <c r="G8" s="321"/>
      <c r="H8" s="321"/>
      <c r="I8" s="321"/>
      <c r="J8" s="321"/>
      <c r="K8" s="321"/>
      <c r="L8" s="321"/>
      <c r="M8" s="321"/>
      <c r="N8" s="321"/>
      <c r="O8" s="321"/>
    </row>
    <row r="9" spans="1:15" s="312" customFormat="1" ht="24.75" customHeight="1">
      <c r="A9" s="334" t="s">
        <v>2173</v>
      </c>
      <c r="B9" s="333">
        <v>1.05</v>
      </c>
      <c r="C9" s="333">
        <v>0.6</v>
      </c>
      <c r="D9" s="333">
        <f t="shared" si="0"/>
        <v>0.45000000000000007</v>
      </c>
      <c r="E9" s="330"/>
      <c r="F9" s="331"/>
      <c r="G9" s="321"/>
      <c r="H9" s="321"/>
      <c r="I9" s="321"/>
      <c r="J9" s="321"/>
      <c r="K9" s="321"/>
      <c r="L9" s="321"/>
      <c r="M9" s="321"/>
      <c r="N9" s="321"/>
      <c r="O9" s="321"/>
    </row>
    <row r="10" spans="1:15" s="312" customFormat="1" ht="24.75" customHeight="1">
      <c r="A10" s="332" t="s">
        <v>2174</v>
      </c>
      <c r="B10" s="333">
        <v>2.2</v>
      </c>
      <c r="C10" s="333">
        <v>1.33</v>
      </c>
      <c r="D10" s="333">
        <f t="shared" si="0"/>
        <v>0.8700000000000001</v>
      </c>
      <c r="E10" s="330"/>
      <c r="F10" s="331"/>
      <c r="G10" s="321"/>
      <c r="H10" s="321"/>
      <c r="I10" s="321"/>
      <c r="J10" s="321"/>
      <c r="K10" s="321"/>
      <c r="L10" s="321"/>
      <c r="M10" s="321"/>
      <c r="N10" s="321"/>
      <c r="O10" s="321"/>
    </row>
    <row r="11" spans="1:15" s="312" customFormat="1" ht="57">
      <c r="A11" s="332" t="s">
        <v>2175</v>
      </c>
      <c r="B11" s="333">
        <v>2.19</v>
      </c>
      <c r="C11" s="333">
        <v>1.35</v>
      </c>
      <c r="D11" s="333">
        <f t="shared" si="0"/>
        <v>0.8399999999999999</v>
      </c>
      <c r="E11" s="330" t="s">
        <v>2176</v>
      </c>
      <c r="F11" s="331"/>
      <c r="G11" s="321"/>
      <c r="H11" s="321"/>
      <c r="I11" s="321"/>
      <c r="J11" s="321"/>
      <c r="K11" s="321"/>
      <c r="L11" s="321"/>
      <c r="M11" s="321"/>
      <c r="N11" s="321"/>
      <c r="O11" s="321"/>
    </row>
    <row r="12" spans="1:15" s="313" customFormat="1" ht="24.75" customHeight="1">
      <c r="A12" s="335" t="s">
        <v>2177</v>
      </c>
      <c r="B12" s="327">
        <v>243.87</v>
      </c>
      <c r="C12" s="327">
        <v>58.87</v>
      </c>
      <c r="D12" s="327">
        <f t="shared" si="0"/>
        <v>185</v>
      </c>
      <c r="E12" s="328"/>
      <c r="F12" s="336"/>
      <c r="G12" s="336"/>
      <c r="H12" s="336"/>
      <c r="I12" s="336"/>
      <c r="J12" s="336"/>
      <c r="K12" s="336"/>
      <c r="L12" s="336"/>
      <c r="M12" s="336"/>
      <c r="N12" s="336"/>
      <c r="O12" s="336"/>
    </row>
    <row r="13" spans="1:15" s="312" customFormat="1" ht="24.75" customHeight="1">
      <c r="A13" s="337" t="s">
        <v>2178</v>
      </c>
      <c r="B13" s="333">
        <v>48.81</v>
      </c>
      <c r="C13" s="333">
        <v>13.61</v>
      </c>
      <c r="D13" s="333">
        <f t="shared" si="0"/>
        <v>35.2</v>
      </c>
      <c r="E13" s="330"/>
      <c r="F13" s="321"/>
      <c r="G13" s="321"/>
      <c r="H13" s="321"/>
      <c r="I13" s="321"/>
      <c r="J13" s="321"/>
      <c r="K13" s="321"/>
      <c r="L13" s="321"/>
      <c r="M13" s="321"/>
      <c r="N13" s="321"/>
      <c r="O13" s="321"/>
    </row>
    <row r="14" spans="1:15" s="312" customFormat="1" ht="24.75" customHeight="1">
      <c r="A14" s="337" t="s">
        <v>2179</v>
      </c>
      <c r="B14" s="333">
        <v>27.43</v>
      </c>
      <c r="C14" s="333">
        <v>4.04</v>
      </c>
      <c r="D14" s="333">
        <f t="shared" si="0"/>
        <v>23.39</v>
      </c>
      <c r="E14" s="330"/>
      <c r="F14" s="321"/>
      <c r="G14" s="321"/>
      <c r="H14" s="321"/>
      <c r="I14" s="321"/>
      <c r="J14" s="321"/>
      <c r="K14" s="321"/>
      <c r="L14" s="321"/>
      <c r="M14" s="321"/>
      <c r="N14" s="321"/>
      <c r="O14" s="321"/>
    </row>
    <row r="15" spans="1:15" s="312" customFormat="1" ht="24.75" customHeight="1">
      <c r="A15" s="337" t="s">
        <v>2180</v>
      </c>
      <c r="B15" s="333">
        <v>3.45</v>
      </c>
      <c r="C15" s="333">
        <v>0.64</v>
      </c>
      <c r="D15" s="333">
        <f t="shared" si="0"/>
        <v>2.81</v>
      </c>
      <c r="E15" s="330"/>
      <c r="F15" s="321"/>
      <c r="G15" s="321"/>
      <c r="H15" s="321"/>
      <c r="I15" s="321"/>
      <c r="J15" s="321"/>
      <c r="K15" s="321"/>
      <c r="L15" s="321"/>
      <c r="M15" s="321"/>
      <c r="N15" s="321"/>
      <c r="O15" s="321"/>
    </row>
    <row r="16" spans="1:15" s="312" customFormat="1" ht="24.75" customHeight="1">
      <c r="A16" s="337" t="s">
        <v>2181</v>
      </c>
      <c r="B16" s="333">
        <v>4.16</v>
      </c>
      <c r="C16" s="333">
        <v>0.33</v>
      </c>
      <c r="D16" s="333">
        <f t="shared" si="0"/>
        <v>3.83</v>
      </c>
      <c r="E16" s="330"/>
      <c r="F16" s="321"/>
      <c r="G16" s="321"/>
      <c r="H16" s="321"/>
      <c r="I16" s="321"/>
      <c r="J16" s="321"/>
      <c r="K16" s="321"/>
      <c r="L16" s="321"/>
      <c r="M16" s="321"/>
      <c r="N16" s="321"/>
      <c r="O16" s="321"/>
    </row>
    <row r="17" spans="1:15" s="312" customFormat="1" ht="24.75" customHeight="1">
      <c r="A17" s="337" t="s">
        <v>2182</v>
      </c>
      <c r="B17" s="333">
        <v>17.99</v>
      </c>
      <c r="C17" s="333">
        <v>5.05</v>
      </c>
      <c r="D17" s="333">
        <f t="shared" si="0"/>
        <v>12.939999999999998</v>
      </c>
      <c r="E17" s="330"/>
      <c r="F17" s="321"/>
      <c r="G17" s="321"/>
      <c r="H17" s="321"/>
      <c r="I17" s="321"/>
      <c r="J17" s="321"/>
      <c r="K17" s="321"/>
      <c r="L17" s="321"/>
      <c r="M17" s="321"/>
      <c r="N17" s="321"/>
      <c r="O17" s="321"/>
    </row>
    <row r="18" spans="1:15" s="312" customFormat="1" ht="24.75" customHeight="1">
      <c r="A18" s="337" t="s">
        <v>2183</v>
      </c>
      <c r="B18" s="333">
        <v>1.55</v>
      </c>
      <c r="C18" s="333">
        <v>0.19</v>
      </c>
      <c r="D18" s="333">
        <f t="shared" si="0"/>
        <v>1.36</v>
      </c>
      <c r="E18" s="330"/>
      <c r="F18" s="321"/>
      <c r="G18" s="321"/>
      <c r="H18" s="321"/>
      <c r="I18" s="321"/>
      <c r="J18" s="321"/>
      <c r="K18" s="321"/>
      <c r="L18" s="321"/>
      <c r="M18" s="321"/>
      <c r="N18" s="321"/>
      <c r="O18" s="321"/>
    </row>
    <row r="19" spans="1:15" s="312" customFormat="1" ht="24.75" customHeight="1">
      <c r="A19" s="337" t="s">
        <v>2184</v>
      </c>
      <c r="B19" s="333">
        <v>5.06</v>
      </c>
      <c r="C19" s="333">
        <v>1.03</v>
      </c>
      <c r="D19" s="333">
        <f t="shared" si="0"/>
        <v>4.029999999999999</v>
      </c>
      <c r="E19" s="330"/>
      <c r="F19" s="321"/>
      <c r="G19" s="321"/>
      <c r="H19" s="321"/>
      <c r="I19" s="321"/>
      <c r="J19" s="321"/>
      <c r="K19" s="321"/>
      <c r="L19" s="321"/>
      <c r="M19" s="321"/>
      <c r="N19" s="321"/>
      <c r="O19" s="321"/>
    </row>
    <row r="20" spans="1:15" s="312" customFormat="1" ht="24.75" customHeight="1">
      <c r="A20" s="337" t="s">
        <v>2185</v>
      </c>
      <c r="B20" s="333">
        <v>1.14</v>
      </c>
      <c r="C20" s="333">
        <v>0.39</v>
      </c>
      <c r="D20" s="333">
        <f t="shared" si="0"/>
        <v>0.7499999999999999</v>
      </c>
      <c r="E20" s="330"/>
      <c r="F20" s="321"/>
      <c r="G20" s="321"/>
      <c r="H20" s="321"/>
      <c r="I20" s="321"/>
      <c r="J20" s="321"/>
      <c r="K20" s="321"/>
      <c r="L20" s="321"/>
      <c r="M20" s="321"/>
      <c r="N20" s="321"/>
      <c r="O20" s="321"/>
    </row>
    <row r="21" spans="1:15" s="312" customFormat="1" ht="24.75" customHeight="1">
      <c r="A21" s="337" t="s">
        <v>2186</v>
      </c>
      <c r="B21" s="333">
        <v>12.82</v>
      </c>
      <c r="C21" s="333">
        <v>3.14</v>
      </c>
      <c r="D21" s="333">
        <f t="shared" si="0"/>
        <v>9.68</v>
      </c>
      <c r="E21" s="330"/>
      <c r="F21" s="321"/>
      <c r="G21" s="321"/>
      <c r="H21" s="321"/>
      <c r="I21" s="321"/>
      <c r="J21" s="321"/>
      <c r="K21" s="321"/>
      <c r="L21" s="321"/>
      <c r="M21" s="321"/>
      <c r="N21" s="321"/>
      <c r="O21" s="321"/>
    </row>
    <row r="22" spans="1:15" s="312" customFormat="1" ht="24.75" customHeight="1">
      <c r="A22" s="337" t="s">
        <v>2187</v>
      </c>
      <c r="B22" s="333">
        <v>0.73</v>
      </c>
      <c r="C22" s="333">
        <v>0.13</v>
      </c>
      <c r="D22" s="333">
        <f t="shared" si="0"/>
        <v>0.6</v>
      </c>
      <c r="E22" s="330"/>
      <c r="F22" s="321"/>
      <c r="G22" s="321"/>
      <c r="H22" s="321"/>
      <c r="I22" s="321"/>
      <c r="J22" s="321"/>
      <c r="K22" s="321"/>
      <c r="L22" s="321"/>
      <c r="M22" s="321"/>
      <c r="N22" s="321"/>
      <c r="O22" s="321"/>
    </row>
    <row r="23" spans="1:15" s="312" customFormat="1" ht="24.75" customHeight="1">
      <c r="A23" s="337" t="s">
        <v>2188</v>
      </c>
      <c r="B23" s="333">
        <v>29.19</v>
      </c>
      <c r="C23" s="333">
        <v>5.89</v>
      </c>
      <c r="D23" s="333">
        <f t="shared" si="0"/>
        <v>23.3</v>
      </c>
      <c r="E23" s="330"/>
      <c r="F23" s="321"/>
      <c r="G23" s="321"/>
      <c r="H23" s="321"/>
      <c r="I23" s="321"/>
      <c r="J23" s="321"/>
      <c r="K23" s="321"/>
      <c r="L23" s="321"/>
      <c r="M23" s="321"/>
      <c r="N23" s="321"/>
      <c r="O23" s="321"/>
    </row>
    <row r="24" spans="1:15" s="312" customFormat="1" ht="24.75" customHeight="1">
      <c r="A24" s="337" t="s">
        <v>2189</v>
      </c>
      <c r="B24" s="333">
        <v>33.36</v>
      </c>
      <c r="C24" s="333">
        <v>7.18</v>
      </c>
      <c r="D24" s="333">
        <f t="shared" si="0"/>
        <v>26.18</v>
      </c>
      <c r="E24" s="330"/>
      <c r="F24" s="321"/>
      <c r="G24" s="321"/>
      <c r="H24" s="321"/>
      <c r="I24" s="321"/>
      <c r="J24" s="321"/>
      <c r="K24" s="321"/>
      <c r="L24" s="321"/>
      <c r="M24" s="321"/>
      <c r="N24" s="321"/>
      <c r="O24" s="321"/>
    </row>
    <row r="25" spans="1:15" s="312" customFormat="1" ht="24.75" customHeight="1">
      <c r="A25" s="337" t="s">
        <v>2190</v>
      </c>
      <c r="B25" s="333">
        <v>29.05</v>
      </c>
      <c r="C25" s="333">
        <v>5.12</v>
      </c>
      <c r="D25" s="333">
        <f t="shared" si="0"/>
        <v>23.93</v>
      </c>
      <c r="E25" s="330"/>
      <c r="F25" s="321"/>
      <c r="G25" s="321"/>
      <c r="H25" s="321"/>
      <c r="I25" s="321"/>
      <c r="J25" s="321"/>
      <c r="K25" s="321"/>
      <c r="L25" s="321"/>
      <c r="M25" s="321"/>
      <c r="N25" s="321"/>
      <c r="O25" s="321"/>
    </row>
    <row r="26" spans="1:15" s="312" customFormat="1" ht="24.75" customHeight="1">
      <c r="A26" s="337" t="s">
        <v>2191</v>
      </c>
      <c r="B26" s="333">
        <v>6.95</v>
      </c>
      <c r="C26" s="333">
        <v>4.42</v>
      </c>
      <c r="D26" s="333">
        <f t="shared" si="0"/>
        <v>2.5300000000000002</v>
      </c>
      <c r="E26" s="330"/>
      <c r="F26" s="321"/>
      <c r="G26" s="321"/>
      <c r="H26" s="321"/>
      <c r="I26" s="321"/>
      <c r="J26" s="321"/>
      <c r="K26" s="321"/>
      <c r="L26" s="321"/>
      <c r="M26" s="321"/>
      <c r="N26" s="321"/>
      <c r="O26" s="321"/>
    </row>
    <row r="27" spans="1:15" s="312" customFormat="1" ht="24.75" customHeight="1">
      <c r="A27" s="337" t="s">
        <v>2192</v>
      </c>
      <c r="B27" s="333">
        <v>6.19</v>
      </c>
      <c r="C27" s="333">
        <v>1.57</v>
      </c>
      <c r="D27" s="333">
        <f t="shared" si="0"/>
        <v>4.62</v>
      </c>
      <c r="E27" s="330"/>
      <c r="F27" s="321"/>
      <c r="G27" s="321"/>
      <c r="H27" s="321"/>
      <c r="I27" s="321"/>
      <c r="J27" s="321"/>
      <c r="K27" s="321"/>
      <c r="L27" s="321"/>
      <c r="M27" s="321"/>
      <c r="N27" s="321"/>
      <c r="O27" s="321"/>
    </row>
    <row r="28" spans="1:15" s="312" customFormat="1" ht="24.75" customHeight="1">
      <c r="A28" s="337" t="s">
        <v>2193</v>
      </c>
      <c r="B28" s="333">
        <v>1.77</v>
      </c>
      <c r="C28" s="333">
        <v>0.78</v>
      </c>
      <c r="D28" s="333">
        <f t="shared" si="0"/>
        <v>0.99</v>
      </c>
      <c r="E28" s="330"/>
      <c r="F28" s="321"/>
      <c r="G28" s="321"/>
      <c r="H28" s="321"/>
      <c r="I28" s="321"/>
      <c r="J28" s="321"/>
      <c r="K28" s="321"/>
      <c r="L28" s="321"/>
      <c r="M28" s="321"/>
      <c r="N28" s="321"/>
      <c r="O28" s="321"/>
    </row>
    <row r="29" spans="1:15" s="312" customFormat="1" ht="24.75" customHeight="1">
      <c r="A29" s="337" t="s">
        <v>2194</v>
      </c>
      <c r="B29" s="333">
        <v>14.22</v>
      </c>
      <c r="C29" s="333">
        <v>5.36</v>
      </c>
      <c r="D29" s="333">
        <f t="shared" si="0"/>
        <v>8.86</v>
      </c>
      <c r="E29" s="330"/>
      <c r="F29" s="321"/>
      <c r="G29" s="321"/>
      <c r="H29" s="321"/>
      <c r="I29" s="321"/>
      <c r="J29" s="321"/>
      <c r="K29" s="321"/>
      <c r="L29" s="321"/>
      <c r="M29" s="321"/>
      <c r="N29" s="321"/>
      <c r="O29" s="321"/>
    </row>
    <row r="30" spans="1:15" s="313" customFormat="1" ht="24.75" customHeight="1">
      <c r="A30" s="335" t="s">
        <v>2195</v>
      </c>
      <c r="B30" s="327">
        <v>61.97</v>
      </c>
      <c r="C30" s="327">
        <v>13</v>
      </c>
      <c r="D30" s="327">
        <v>48.97</v>
      </c>
      <c r="E30" s="330"/>
      <c r="F30" s="336"/>
      <c r="G30" s="336"/>
      <c r="H30" s="336"/>
      <c r="I30" s="336"/>
      <c r="J30" s="336"/>
      <c r="K30" s="336"/>
      <c r="L30" s="336"/>
      <c r="M30" s="336"/>
      <c r="N30" s="336"/>
      <c r="O30" s="336"/>
    </row>
    <row r="31" spans="1:15" ht="15">
      <c r="A31" s="338"/>
      <c r="B31" s="339"/>
      <c r="C31" s="339"/>
      <c r="D31" s="339"/>
      <c r="E31" s="321"/>
      <c r="F31" s="321"/>
      <c r="G31" s="321"/>
      <c r="H31" s="321"/>
      <c r="I31" s="321"/>
      <c r="J31" s="321"/>
      <c r="K31" s="321"/>
      <c r="L31" s="321"/>
      <c r="M31" s="321"/>
      <c r="N31" s="321"/>
      <c r="O31" s="321"/>
    </row>
    <row r="32" spans="1:15" ht="15">
      <c r="A32" s="338"/>
      <c r="B32" s="339"/>
      <c r="C32" s="339"/>
      <c r="D32" s="339"/>
      <c r="E32" s="321"/>
      <c r="F32" s="321"/>
      <c r="G32" s="321"/>
      <c r="H32" s="321"/>
      <c r="I32" s="321"/>
      <c r="J32" s="321"/>
      <c r="K32" s="321"/>
      <c r="L32" s="321"/>
      <c r="M32" s="321"/>
      <c r="N32" s="321"/>
      <c r="O32" s="321"/>
    </row>
    <row r="33" spans="1:15" ht="15">
      <c r="A33" s="338"/>
      <c r="B33" s="339"/>
      <c r="C33" s="339"/>
      <c r="D33" s="339"/>
      <c r="E33" s="321"/>
      <c r="F33" s="321"/>
      <c r="G33" s="321"/>
      <c r="H33" s="321"/>
      <c r="I33" s="321"/>
      <c r="J33" s="321"/>
      <c r="K33" s="321"/>
      <c r="L33" s="321"/>
      <c r="M33" s="321"/>
      <c r="N33" s="321"/>
      <c r="O33" s="321"/>
    </row>
    <row r="34" spans="1:15" ht="15">
      <c r="A34" s="338"/>
      <c r="B34" s="339"/>
      <c r="C34" s="339"/>
      <c r="D34" s="339"/>
      <c r="E34" s="321"/>
      <c r="F34" s="321"/>
      <c r="G34" s="321"/>
      <c r="H34" s="321"/>
      <c r="I34" s="321"/>
      <c r="J34" s="321"/>
      <c r="K34" s="321"/>
      <c r="L34" s="321"/>
      <c r="M34" s="321"/>
      <c r="N34" s="321"/>
      <c r="O34" s="321"/>
    </row>
    <row r="35" spans="1:15" ht="15">
      <c r="A35" s="338"/>
      <c r="B35" s="339"/>
      <c r="C35" s="339"/>
      <c r="D35" s="339"/>
      <c r="E35" s="321"/>
      <c r="F35" s="321"/>
      <c r="G35" s="321"/>
      <c r="H35" s="321"/>
      <c r="I35" s="321"/>
      <c r="J35" s="321"/>
      <c r="K35" s="321"/>
      <c r="L35" s="321"/>
      <c r="M35" s="321"/>
      <c r="N35" s="321"/>
      <c r="O35" s="321"/>
    </row>
    <row r="36" spans="1:15" ht="15">
      <c r="A36" s="338"/>
      <c r="B36" s="339"/>
      <c r="C36" s="339"/>
      <c r="D36" s="339"/>
      <c r="E36" s="321"/>
      <c r="F36" s="321"/>
      <c r="G36" s="321"/>
      <c r="H36" s="321"/>
      <c r="I36" s="321"/>
      <c r="J36" s="321"/>
      <c r="K36" s="321"/>
      <c r="L36" s="321"/>
      <c r="M36" s="321"/>
      <c r="N36" s="321"/>
      <c r="O36" s="321"/>
    </row>
    <row r="37" spans="1:15" ht="15">
      <c r="A37" s="338"/>
      <c r="B37" s="339"/>
      <c r="C37" s="339"/>
      <c r="D37" s="339"/>
      <c r="E37" s="321"/>
      <c r="F37" s="321"/>
      <c r="G37" s="321"/>
      <c r="H37" s="321"/>
      <c r="I37" s="321"/>
      <c r="J37" s="321"/>
      <c r="K37" s="321"/>
      <c r="L37" s="321"/>
      <c r="M37" s="321"/>
      <c r="N37" s="321"/>
      <c r="O37" s="321"/>
    </row>
    <row r="38" spans="1:15" ht="15">
      <c r="A38" s="338"/>
      <c r="B38" s="339"/>
      <c r="C38" s="339"/>
      <c r="D38" s="339"/>
      <c r="E38" s="321"/>
      <c r="F38" s="321"/>
      <c r="G38" s="321"/>
      <c r="H38" s="321"/>
      <c r="I38" s="321"/>
      <c r="J38" s="321"/>
      <c r="K38" s="321"/>
      <c r="L38" s="321"/>
      <c r="M38" s="321"/>
      <c r="N38" s="321"/>
      <c r="O38" s="321"/>
    </row>
    <row r="39" spans="1:15" ht="15">
      <c r="A39" s="338"/>
      <c r="B39" s="339"/>
      <c r="C39" s="339"/>
      <c r="D39" s="339"/>
      <c r="E39" s="321"/>
      <c r="F39" s="321"/>
      <c r="G39" s="321"/>
      <c r="H39" s="321"/>
      <c r="I39" s="321"/>
      <c r="J39" s="321"/>
      <c r="K39" s="321"/>
      <c r="L39" s="321"/>
      <c r="M39" s="321"/>
      <c r="N39" s="321"/>
      <c r="O39" s="321"/>
    </row>
    <row r="40" spans="1:15" ht="15">
      <c r="A40" s="338"/>
      <c r="B40" s="339"/>
      <c r="C40" s="339"/>
      <c r="D40" s="339"/>
      <c r="E40" s="321"/>
      <c r="F40" s="321"/>
      <c r="G40" s="321"/>
      <c r="H40" s="321"/>
      <c r="I40" s="321"/>
      <c r="J40" s="321"/>
      <c r="K40" s="321"/>
      <c r="L40" s="321"/>
      <c r="M40" s="321"/>
      <c r="N40" s="321"/>
      <c r="O40" s="321"/>
    </row>
    <row r="41" spans="1:15" ht="15">
      <c r="A41" s="338"/>
      <c r="B41" s="339"/>
      <c r="C41" s="339"/>
      <c r="D41" s="339"/>
      <c r="E41" s="321"/>
      <c r="F41" s="321"/>
      <c r="G41" s="321"/>
      <c r="H41" s="321"/>
      <c r="I41" s="321"/>
      <c r="J41" s="321"/>
      <c r="K41" s="321"/>
      <c r="L41" s="321"/>
      <c r="M41" s="321"/>
      <c r="N41" s="321"/>
      <c r="O41" s="321"/>
    </row>
    <row r="42" spans="1:15" ht="15">
      <c r="A42" s="338"/>
      <c r="B42" s="339"/>
      <c r="C42" s="339"/>
      <c r="D42" s="339"/>
      <c r="E42" s="321"/>
      <c r="F42" s="321"/>
      <c r="G42" s="321"/>
      <c r="H42" s="321"/>
      <c r="I42" s="321"/>
      <c r="J42" s="321"/>
      <c r="K42" s="321"/>
      <c r="L42" s="321"/>
      <c r="M42" s="321"/>
      <c r="N42" s="321"/>
      <c r="O42" s="321"/>
    </row>
    <row r="43" spans="1:15" ht="15">
      <c r="A43" s="338"/>
      <c r="B43" s="339"/>
      <c r="C43" s="339"/>
      <c r="D43" s="339"/>
      <c r="E43" s="321"/>
      <c r="F43" s="321"/>
      <c r="G43" s="321"/>
      <c r="H43" s="321"/>
      <c r="I43" s="321"/>
      <c r="J43" s="321"/>
      <c r="K43" s="321"/>
      <c r="L43" s="321"/>
      <c r="M43" s="321"/>
      <c r="N43" s="321"/>
      <c r="O43" s="321"/>
    </row>
    <row r="44" spans="1:15" ht="15">
      <c r="A44" s="338"/>
      <c r="B44" s="339"/>
      <c r="C44" s="339"/>
      <c r="D44" s="339"/>
      <c r="E44" s="321"/>
      <c r="F44" s="321"/>
      <c r="G44" s="321"/>
      <c r="H44" s="321"/>
      <c r="I44" s="321"/>
      <c r="J44" s="321"/>
      <c r="K44" s="321"/>
      <c r="L44" s="321"/>
      <c r="M44" s="321"/>
      <c r="N44" s="321"/>
      <c r="O44" s="321"/>
    </row>
    <row r="45" spans="1:15" ht="15">
      <c r="A45" s="338"/>
      <c r="B45" s="339"/>
      <c r="C45" s="339"/>
      <c r="D45" s="339"/>
      <c r="E45" s="321"/>
      <c r="F45" s="321"/>
      <c r="G45" s="321"/>
      <c r="H45" s="321"/>
      <c r="I45" s="321"/>
      <c r="J45" s="321"/>
      <c r="K45" s="321"/>
      <c r="L45" s="321"/>
      <c r="M45" s="321"/>
      <c r="N45" s="321"/>
      <c r="O45" s="321"/>
    </row>
    <row r="46" spans="1:15" ht="15">
      <c r="A46" s="338"/>
      <c r="B46" s="339"/>
      <c r="C46" s="339"/>
      <c r="D46" s="339"/>
      <c r="E46" s="321"/>
      <c r="F46" s="321"/>
      <c r="G46" s="321"/>
      <c r="H46" s="321"/>
      <c r="I46" s="321"/>
      <c r="J46" s="321"/>
      <c r="K46" s="321"/>
      <c r="L46" s="321"/>
      <c r="M46" s="321"/>
      <c r="N46" s="321"/>
      <c r="O46" s="321"/>
    </row>
    <row r="47" spans="1:15" ht="15">
      <c r="A47" s="338"/>
      <c r="B47" s="339"/>
      <c r="C47" s="339"/>
      <c r="D47" s="339"/>
      <c r="E47" s="321"/>
      <c r="F47" s="321"/>
      <c r="G47" s="321"/>
      <c r="H47" s="321"/>
      <c r="I47" s="321"/>
      <c r="J47" s="321"/>
      <c r="K47" s="321"/>
      <c r="L47" s="321"/>
      <c r="M47" s="321"/>
      <c r="N47" s="321"/>
      <c r="O47" s="321"/>
    </row>
    <row r="48" spans="1:15" ht="15">
      <c r="A48" s="338"/>
      <c r="B48" s="339"/>
      <c r="C48" s="339"/>
      <c r="D48" s="339"/>
      <c r="E48" s="321"/>
      <c r="F48" s="321"/>
      <c r="G48" s="321"/>
      <c r="H48" s="321"/>
      <c r="I48" s="321"/>
      <c r="J48" s="321"/>
      <c r="K48" s="321"/>
      <c r="L48" s="321"/>
      <c r="M48" s="321"/>
      <c r="N48" s="321"/>
      <c r="O48" s="321"/>
    </row>
    <row r="49" spans="1:15" ht="15">
      <c r="A49" s="338"/>
      <c r="B49" s="339"/>
      <c r="C49" s="339"/>
      <c r="D49" s="339"/>
      <c r="E49" s="321"/>
      <c r="F49" s="321"/>
      <c r="G49" s="321"/>
      <c r="H49" s="321"/>
      <c r="I49" s="321"/>
      <c r="J49" s="321"/>
      <c r="K49" s="321"/>
      <c r="L49" s="321"/>
      <c r="M49" s="321"/>
      <c r="N49" s="321"/>
      <c r="O49" s="321"/>
    </row>
    <row r="50" spans="1:15" ht="15">
      <c r="A50" s="338"/>
      <c r="B50" s="339"/>
      <c r="C50" s="339"/>
      <c r="D50" s="339"/>
      <c r="E50" s="321"/>
      <c r="F50" s="321"/>
      <c r="G50" s="321"/>
      <c r="H50" s="321"/>
      <c r="I50" s="321"/>
      <c r="J50" s="321"/>
      <c r="K50" s="321"/>
      <c r="L50" s="321"/>
      <c r="M50" s="321"/>
      <c r="N50" s="321"/>
      <c r="O50" s="321"/>
    </row>
    <row r="51" spans="1:15" ht="15">
      <c r="A51" s="338"/>
      <c r="B51" s="339"/>
      <c r="C51" s="339"/>
      <c r="D51" s="339"/>
      <c r="E51" s="321"/>
      <c r="F51" s="321"/>
      <c r="G51" s="321"/>
      <c r="H51" s="321"/>
      <c r="I51" s="321"/>
      <c r="J51" s="321"/>
      <c r="K51" s="321"/>
      <c r="L51" s="321"/>
      <c r="M51" s="321"/>
      <c r="N51" s="321"/>
      <c r="O51" s="321"/>
    </row>
    <row r="52" spans="1:15" ht="15">
      <c r="A52" s="338"/>
      <c r="B52" s="339"/>
      <c r="C52" s="339"/>
      <c r="D52" s="339"/>
      <c r="E52" s="321"/>
      <c r="F52" s="321"/>
      <c r="G52" s="321"/>
      <c r="H52" s="321"/>
      <c r="I52" s="321"/>
      <c r="J52" s="321"/>
      <c r="K52" s="321"/>
      <c r="L52" s="321"/>
      <c r="M52" s="321"/>
      <c r="N52" s="321"/>
      <c r="O52" s="321"/>
    </row>
    <row r="53" spans="1:15" ht="15">
      <c r="A53" s="338"/>
      <c r="B53" s="339"/>
      <c r="C53" s="339"/>
      <c r="D53" s="339"/>
      <c r="E53" s="321"/>
      <c r="F53" s="321"/>
      <c r="G53" s="321"/>
      <c r="H53" s="321"/>
      <c r="I53" s="321"/>
      <c r="J53" s="321"/>
      <c r="K53" s="321"/>
      <c r="L53" s="321"/>
      <c r="M53" s="321"/>
      <c r="N53" s="321"/>
      <c r="O53" s="321"/>
    </row>
    <row r="54" spans="1:15" ht="15">
      <c r="A54" s="338"/>
      <c r="B54" s="339"/>
      <c r="C54" s="339"/>
      <c r="D54" s="339"/>
      <c r="E54" s="321"/>
      <c r="F54" s="321"/>
      <c r="G54" s="321"/>
      <c r="H54" s="321"/>
      <c r="I54" s="321"/>
      <c r="J54" s="321"/>
      <c r="K54" s="321"/>
      <c r="L54" s="321"/>
      <c r="M54" s="321"/>
      <c r="N54" s="321"/>
      <c r="O54" s="321"/>
    </row>
    <row r="55" spans="1:15" ht="15">
      <c r="A55" s="338"/>
      <c r="B55" s="339"/>
      <c r="C55" s="339"/>
      <c r="D55" s="339"/>
      <c r="E55" s="321"/>
      <c r="F55" s="321"/>
      <c r="G55" s="321"/>
      <c r="H55" s="321"/>
      <c r="I55" s="321"/>
      <c r="J55" s="321"/>
      <c r="K55" s="321"/>
      <c r="L55" s="321"/>
      <c r="M55" s="321"/>
      <c r="N55" s="321"/>
      <c r="O55" s="321"/>
    </row>
    <row r="56" spans="1:15" ht="15">
      <c r="A56" s="338"/>
      <c r="B56" s="339"/>
      <c r="C56" s="339"/>
      <c r="D56" s="339"/>
      <c r="E56" s="321"/>
      <c r="F56" s="321"/>
      <c r="G56" s="321"/>
      <c r="H56" s="321"/>
      <c r="I56" s="321"/>
      <c r="J56" s="321"/>
      <c r="K56" s="321"/>
      <c r="L56" s="321"/>
      <c r="M56" s="321"/>
      <c r="N56" s="321"/>
      <c r="O56" s="321"/>
    </row>
    <row r="57" spans="1:15" ht="15">
      <c r="A57" s="338"/>
      <c r="B57" s="339"/>
      <c r="C57" s="339"/>
      <c r="D57" s="339"/>
      <c r="E57" s="321"/>
      <c r="F57" s="321"/>
      <c r="G57" s="321"/>
      <c r="H57" s="321"/>
      <c r="I57" s="321"/>
      <c r="J57" s="321"/>
      <c r="K57" s="321"/>
      <c r="L57" s="321"/>
      <c r="M57" s="321"/>
      <c r="N57" s="321"/>
      <c r="O57" s="321"/>
    </row>
    <row r="58" spans="1:15" ht="15">
      <c r="A58" s="338"/>
      <c r="B58" s="339"/>
      <c r="C58" s="339"/>
      <c r="D58" s="339"/>
      <c r="E58" s="321"/>
      <c r="F58" s="321"/>
      <c r="G58" s="321"/>
      <c r="H58" s="321"/>
      <c r="I58" s="321"/>
      <c r="J58" s="321"/>
      <c r="K58" s="321"/>
      <c r="L58" s="321"/>
      <c r="M58" s="321"/>
      <c r="N58" s="321"/>
      <c r="O58" s="321"/>
    </row>
    <row r="59" spans="1:15" ht="15">
      <c r="A59" s="338"/>
      <c r="B59" s="339"/>
      <c r="C59" s="339"/>
      <c r="D59" s="339"/>
      <c r="E59" s="321"/>
      <c r="F59" s="321"/>
      <c r="G59" s="321"/>
      <c r="H59" s="321"/>
      <c r="I59" s="321"/>
      <c r="J59" s="321"/>
      <c r="K59" s="321"/>
      <c r="L59" s="321"/>
      <c r="M59" s="321"/>
      <c r="N59" s="321"/>
      <c r="O59" s="321"/>
    </row>
    <row r="60" spans="1:15" ht="15">
      <c r="A60" s="338"/>
      <c r="B60" s="339"/>
      <c r="C60" s="339"/>
      <c r="D60" s="339"/>
      <c r="E60" s="321"/>
      <c r="F60" s="321"/>
      <c r="G60" s="321"/>
      <c r="H60" s="321"/>
      <c r="I60" s="321"/>
      <c r="J60" s="321"/>
      <c r="K60" s="321"/>
      <c r="L60" s="321"/>
      <c r="M60" s="321"/>
      <c r="N60" s="321"/>
      <c r="O60" s="321"/>
    </row>
    <row r="61" spans="1:15" ht="15">
      <c r="A61" s="338"/>
      <c r="B61" s="339"/>
      <c r="C61" s="339"/>
      <c r="D61" s="339"/>
      <c r="E61" s="321"/>
      <c r="F61" s="321"/>
      <c r="G61" s="321"/>
      <c r="H61" s="321"/>
      <c r="I61" s="321"/>
      <c r="J61" s="321"/>
      <c r="K61" s="321"/>
      <c r="L61" s="321"/>
      <c r="M61" s="321"/>
      <c r="N61" s="321"/>
      <c r="O61" s="321"/>
    </row>
    <row r="62" spans="1:15" ht="15">
      <c r="A62" s="338"/>
      <c r="B62" s="339"/>
      <c r="C62" s="339"/>
      <c r="D62" s="339"/>
      <c r="E62" s="321"/>
      <c r="F62" s="321"/>
      <c r="G62" s="321"/>
      <c r="H62" s="321"/>
      <c r="I62" s="321"/>
      <c r="J62" s="321"/>
      <c r="K62" s="321"/>
      <c r="L62" s="321"/>
      <c r="M62" s="321"/>
      <c r="N62" s="321"/>
      <c r="O62" s="321"/>
    </row>
    <row r="63" spans="1:15" ht="15">
      <c r="A63" s="338"/>
      <c r="B63" s="339"/>
      <c r="C63" s="339"/>
      <c r="D63" s="339"/>
      <c r="E63" s="321"/>
      <c r="F63" s="321"/>
      <c r="G63" s="321"/>
      <c r="H63" s="321"/>
      <c r="I63" s="321"/>
      <c r="J63" s="321"/>
      <c r="K63" s="321"/>
      <c r="L63" s="321"/>
      <c r="M63" s="321"/>
      <c r="N63" s="321"/>
      <c r="O63" s="321"/>
    </row>
    <row r="64" spans="1:15" ht="15">
      <c r="A64" s="338"/>
      <c r="B64" s="339"/>
      <c r="C64" s="339"/>
      <c r="D64" s="339"/>
      <c r="E64" s="321"/>
      <c r="F64" s="321"/>
      <c r="G64" s="321"/>
      <c r="H64" s="321"/>
      <c r="I64" s="321"/>
      <c r="J64" s="321"/>
      <c r="K64" s="321"/>
      <c r="L64" s="321"/>
      <c r="M64" s="321"/>
      <c r="N64" s="321"/>
      <c r="O64" s="321"/>
    </row>
    <row r="65" spans="1:15" ht="15">
      <c r="A65" s="338"/>
      <c r="B65" s="339"/>
      <c r="C65" s="339"/>
      <c r="D65" s="339"/>
      <c r="E65" s="321"/>
      <c r="F65" s="321"/>
      <c r="G65" s="321"/>
      <c r="H65" s="321"/>
      <c r="I65" s="321"/>
      <c r="J65" s="321"/>
      <c r="K65" s="321"/>
      <c r="L65" s="321"/>
      <c r="M65" s="321"/>
      <c r="N65" s="321"/>
      <c r="O65" s="321"/>
    </row>
    <row r="66" spans="1:15" ht="15">
      <c r="A66" s="338"/>
      <c r="B66" s="339"/>
      <c r="C66" s="339"/>
      <c r="D66" s="339"/>
      <c r="E66" s="321"/>
      <c r="F66" s="321"/>
      <c r="G66" s="321"/>
      <c r="H66" s="321"/>
      <c r="I66" s="321"/>
      <c r="J66" s="321"/>
      <c r="K66" s="321"/>
      <c r="L66" s="321"/>
      <c r="M66" s="321"/>
      <c r="N66" s="321"/>
      <c r="O66" s="321"/>
    </row>
  </sheetData>
  <sheetProtection/>
  <mergeCells count="1">
    <mergeCell ref="A2:E2"/>
  </mergeCells>
  <conditionalFormatting sqref="A18">
    <cfRule type="cellIs" priority="5" dxfId="0" operator="equal" stopIfTrue="1">
      <formula>0</formula>
    </cfRule>
  </conditionalFormatting>
  <conditionalFormatting sqref="B19">
    <cfRule type="cellIs" priority="6" dxfId="0" operator="equal" stopIfTrue="1">
      <formula>0</formula>
    </cfRule>
  </conditionalFormatting>
  <conditionalFormatting sqref="A23">
    <cfRule type="cellIs" priority="7" dxfId="0" operator="equal" stopIfTrue="1">
      <formula>0</formula>
    </cfRule>
  </conditionalFormatting>
  <conditionalFormatting sqref="A25">
    <cfRule type="cellIs" priority="8" dxfId="0" operator="equal" stopIfTrue="1">
      <formula>0</formula>
    </cfRule>
  </conditionalFormatting>
  <conditionalFormatting sqref="A26">
    <cfRule type="cellIs" priority="9" dxfId="0" operator="equal" stopIfTrue="1">
      <formula>0</formula>
    </cfRule>
  </conditionalFormatting>
  <conditionalFormatting sqref="A27">
    <cfRule type="cellIs" priority="10" dxfId="0" operator="equal" stopIfTrue="1">
      <formula>0</formula>
    </cfRule>
  </conditionalFormatting>
  <conditionalFormatting sqref="A28">
    <cfRule type="cellIs" priority="11" dxfId="0" operator="equal" stopIfTrue="1">
      <formula>0</formula>
    </cfRule>
  </conditionalFormatting>
  <conditionalFormatting sqref="B24:B27">
    <cfRule type="cellIs" priority="12" dxfId="0" operator="equal" stopIfTrue="1">
      <formula>0</formula>
    </cfRule>
  </conditionalFormatting>
  <conditionalFormatting sqref="C6:C11">
    <cfRule type="cellIs" priority="4" dxfId="0" operator="equal" stopIfTrue="1">
      <formula>0</formula>
    </cfRule>
  </conditionalFormatting>
  <conditionalFormatting sqref="B2:F3 C5:D5 D6:D29 B28:C28 A29:C29 B21:C23 C15:C20 C24:C27 A24 A21:A22 A2:A14 A30 G2:IV30 E4:F30 B12:C14 B5:B11 A31:IV65535">
    <cfRule type="cellIs" priority="13" dxfId="0" operator="equal" stopIfTrue="1">
      <formula>0</formula>
    </cfRule>
  </conditionalFormatting>
  <conditionalFormatting sqref="A15:A17 B20 B15:B18 A19:A20">
    <cfRule type="cellIs" priority="14" dxfId="0" operator="equal" stopIfTrue="1">
      <formula>0</formula>
    </cfRule>
  </conditionalFormatting>
  <conditionalFormatting sqref="D30 B30:C30">
    <cfRule type="cellIs" priority="1" dxfId="0" operator="equal" stopIfTrue="1">
      <formula>0</formula>
    </cfRule>
  </conditionalFormatting>
  <printOptions horizontalCentered="1"/>
  <pageMargins left="0.75" right="0.75" top="0.61" bottom="0.61" header="0.51" footer="0.51"/>
  <pageSetup horizontalDpi="600" verticalDpi="600" orientation="portrait" paperSize="9" scale="90"/>
  <headerFooter>
    <oddFooter>&amp;C&amp;P</oddFooter>
  </headerFooter>
</worksheet>
</file>

<file path=xl/worksheets/sheet14.xml><?xml version="1.0" encoding="utf-8"?>
<worksheet xmlns="http://schemas.openxmlformats.org/spreadsheetml/2006/main" xmlns:r="http://schemas.openxmlformats.org/officeDocument/2006/relationships">
  <dimension ref="A1:K11"/>
  <sheetViews>
    <sheetView tabSelected="1" zoomScaleSheetLayoutView="100" workbookViewId="0" topLeftCell="F1">
      <selection activeCell="I11" sqref="I11"/>
    </sheetView>
  </sheetViews>
  <sheetFormatPr defaultColWidth="9.00390625" defaultRowHeight="13.5"/>
  <cols>
    <col min="1" max="1" width="14.625" style="2" hidden="1" customWidth="1"/>
    <col min="2" max="2" width="13.75390625" style="2" hidden="1" customWidth="1"/>
    <col min="3" max="3" width="15.875" style="2" hidden="1" customWidth="1"/>
    <col min="4" max="4" width="19.00390625" style="2" hidden="1" customWidth="1"/>
    <col min="5" max="5" width="17.125" style="2" hidden="1" customWidth="1"/>
    <col min="6" max="10" width="24.375" style="2" customWidth="1"/>
    <col min="11" max="16384" width="9.00390625" style="2" customWidth="1"/>
  </cols>
  <sheetData>
    <row r="1" spans="1:6" ht="14.25">
      <c r="A1" s="217"/>
      <c r="F1" s="217" t="s">
        <v>2196</v>
      </c>
    </row>
    <row r="2" spans="1:10" ht="33" customHeight="1">
      <c r="A2" s="298" t="s">
        <v>2197</v>
      </c>
      <c r="B2" s="298"/>
      <c r="C2" s="298"/>
      <c r="D2" s="298"/>
      <c r="E2" s="298"/>
      <c r="F2" s="252" t="s">
        <v>2198</v>
      </c>
      <c r="G2" s="252"/>
      <c r="H2" s="252"/>
      <c r="I2" s="252"/>
      <c r="J2" s="252"/>
    </row>
    <row r="3" spans="1:10" ht="22.5">
      <c r="A3" s="298"/>
      <c r="B3" s="298"/>
      <c r="C3" s="298"/>
      <c r="D3" s="253" t="s">
        <v>2199</v>
      </c>
      <c r="E3" s="253"/>
      <c r="F3" s="298"/>
      <c r="G3" s="298"/>
      <c r="H3" s="298"/>
      <c r="I3" s="247" t="s">
        <v>2200</v>
      </c>
      <c r="J3" s="247"/>
    </row>
    <row r="4" spans="1:10" ht="39" customHeight="1">
      <c r="A4" s="299" t="s">
        <v>2201</v>
      </c>
      <c r="B4" s="300" t="s">
        <v>2202</v>
      </c>
      <c r="C4" s="299" t="s">
        <v>2203</v>
      </c>
      <c r="D4" s="299" t="s">
        <v>2204</v>
      </c>
      <c r="E4" s="301" t="s">
        <v>2205</v>
      </c>
      <c r="F4" s="204" t="s">
        <v>2206</v>
      </c>
      <c r="G4" s="204" t="s">
        <v>2202</v>
      </c>
      <c r="H4" s="204" t="s">
        <v>2207</v>
      </c>
      <c r="I4" s="204" t="s">
        <v>2208</v>
      </c>
      <c r="J4" s="205" t="s">
        <v>2209</v>
      </c>
    </row>
    <row r="5" spans="1:11" ht="39" customHeight="1">
      <c r="A5" s="302" t="s">
        <v>2210</v>
      </c>
      <c r="B5" s="303">
        <f aca="true" t="shared" si="0" ref="B5:B11">C5+D5+E5</f>
        <v>66.74</v>
      </c>
      <c r="C5" s="303">
        <f aca="true" t="shared" si="1" ref="C5:J5">SUM(C6:C11)</f>
        <v>3.2199999999999998</v>
      </c>
      <c r="D5" s="304">
        <f t="shared" si="1"/>
        <v>24.74</v>
      </c>
      <c r="E5" s="304">
        <f t="shared" si="1"/>
        <v>38.78</v>
      </c>
      <c r="F5" s="305" t="s">
        <v>2211</v>
      </c>
      <c r="G5" s="306">
        <f aca="true" t="shared" si="2" ref="G5:G11">SUM(H5:J5)</f>
        <v>76.19990000000001</v>
      </c>
      <c r="H5" s="306">
        <f t="shared" si="1"/>
        <v>3.112</v>
      </c>
      <c r="I5" s="306">
        <f t="shared" si="1"/>
        <v>40.97580000000001</v>
      </c>
      <c r="J5" s="306">
        <f t="shared" si="1"/>
        <v>32.1121</v>
      </c>
      <c r="K5" s="192"/>
    </row>
    <row r="6" spans="1:10" ht="39" customHeight="1">
      <c r="A6" s="300" t="s">
        <v>2212</v>
      </c>
      <c r="B6" s="303">
        <f t="shared" si="0"/>
        <v>13.669999999999998</v>
      </c>
      <c r="C6" s="303">
        <v>1.34</v>
      </c>
      <c r="D6" s="304">
        <v>4.14</v>
      </c>
      <c r="E6" s="304">
        <v>8.19</v>
      </c>
      <c r="F6" s="256" t="s">
        <v>2212</v>
      </c>
      <c r="G6" s="307">
        <f t="shared" si="2"/>
        <v>17.2462</v>
      </c>
      <c r="H6" s="257">
        <v>1.3287</v>
      </c>
      <c r="I6" s="257">
        <v>7.4736</v>
      </c>
      <c r="J6" s="257">
        <v>8.4439</v>
      </c>
    </row>
    <row r="7" spans="1:10" ht="39" customHeight="1">
      <c r="A7" s="300" t="s">
        <v>2213</v>
      </c>
      <c r="B7" s="303">
        <f t="shared" si="0"/>
        <v>30.94</v>
      </c>
      <c r="C7" s="303">
        <v>1.01</v>
      </c>
      <c r="D7" s="304">
        <v>15.25</v>
      </c>
      <c r="E7" s="304">
        <v>14.68</v>
      </c>
      <c r="F7" s="256" t="s">
        <v>2213</v>
      </c>
      <c r="G7" s="307">
        <f t="shared" si="2"/>
        <v>38.486599999999996</v>
      </c>
      <c r="H7" s="257">
        <v>0.9332</v>
      </c>
      <c r="I7" s="257">
        <v>26.2826</v>
      </c>
      <c r="J7" s="257">
        <v>11.2708</v>
      </c>
    </row>
    <row r="8" spans="1:10" ht="39" customHeight="1">
      <c r="A8" s="300" t="s">
        <v>2214</v>
      </c>
      <c r="B8" s="303">
        <f t="shared" si="0"/>
        <v>10.24</v>
      </c>
      <c r="C8" s="303">
        <v>0.34</v>
      </c>
      <c r="D8" s="304">
        <v>0.49</v>
      </c>
      <c r="E8" s="304">
        <v>9.41</v>
      </c>
      <c r="F8" s="256" t="s">
        <v>2214</v>
      </c>
      <c r="G8" s="307">
        <f t="shared" si="2"/>
        <v>8.8647</v>
      </c>
      <c r="H8" s="257">
        <v>0.3292</v>
      </c>
      <c r="I8" s="257">
        <v>1.5096</v>
      </c>
      <c r="J8" s="257">
        <v>7.0259</v>
      </c>
    </row>
    <row r="9" spans="1:10" ht="39" customHeight="1">
      <c r="A9" s="300" t="s">
        <v>2215</v>
      </c>
      <c r="B9" s="303">
        <f t="shared" si="0"/>
        <v>3.44</v>
      </c>
      <c r="C9" s="303">
        <v>0.07</v>
      </c>
      <c r="D9" s="304">
        <v>0.29</v>
      </c>
      <c r="E9" s="304">
        <v>3.08</v>
      </c>
      <c r="F9" s="256" t="s">
        <v>2215</v>
      </c>
      <c r="G9" s="307">
        <f t="shared" si="2"/>
        <v>4.0854</v>
      </c>
      <c r="H9" s="257">
        <v>0.0712</v>
      </c>
      <c r="I9" s="257">
        <v>0.6784</v>
      </c>
      <c r="J9" s="257">
        <v>3.3358</v>
      </c>
    </row>
    <row r="10" spans="1:10" ht="39" customHeight="1">
      <c r="A10" s="300" t="s">
        <v>2216</v>
      </c>
      <c r="B10" s="303">
        <f t="shared" si="0"/>
        <v>3.67</v>
      </c>
      <c r="C10" s="303">
        <v>0.05</v>
      </c>
      <c r="D10" s="304">
        <v>1.98</v>
      </c>
      <c r="E10" s="304">
        <v>1.64</v>
      </c>
      <c r="F10" s="256" t="s">
        <v>2217</v>
      </c>
      <c r="G10" s="307">
        <f t="shared" si="2"/>
        <v>3.6868</v>
      </c>
      <c r="H10" s="257">
        <v>0.0462</v>
      </c>
      <c r="I10" s="257">
        <v>2.6276</v>
      </c>
      <c r="J10" s="257">
        <v>1.013</v>
      </c>
    </row>
    <row r="11" spans="1:10" ht="39" customHeight="1">
      <c r="A11" s="300" t="s">
        <v>2218</v>
      </c>
      <c r="B11" s="303">
        <f t="shared" si="0"/>
        <v>4.78</v>
      </c>
      <c r="C11" s="303">
        <v>0.41</v>
      </c>
      <c r="D11" s="304">
        <v>2.59</v>
      </c>
      <c r="E11" s="304">
        <v>1.78</v>
      </c>
      <c r="F11" s="256" t="s">
        <v>2218</v>
      </c>
      <c r="G11" s="307">
        <f t="shared" si="2"/>
        <v>3.8302</v>
      </c>
      <c r="H11" s="257">
        <v>0.4035</v>
      </c>
      <c r="I11" s="257">
        <v>2.404</v>
      </c>
      <c r="J11" s="257">
        <v>1.0227</v>
      </c>
    </row>
  </sheetData>
  <sheetProtection/>
  <mergeCells count="4">
    <mergeCell ref="A2:E2"/>
    <mergeCell ref="F2:J2"/>
    <mergeCell ref="D3:E3"/>
    <mergeCell ref="I3:J3"/>
  </mergeCells>
  <printOptions horizontalCentered="1"/>
  <pageMargins left="0.75" right="0.75" top="1" bottom="1" header="0.51" footer="0.51"/>
  <pageSetup horizontalDpi="600" verticalDpi="600" orientation="landscape" paperSize="9"/>
  <headerFooter>
    <oddFooter>&amp;C&amp;P</oddFooter>
  </headerFooter>
</worksheet>
</file>

<file path=xl/worksheets/sheet15.xml><?xml version="1.0" encoding="utf-8"?>
<worksheet xmlns="http://schemas.openxmlformats.org/spreadsheetml/2006/main" xmlns:r="http://schemas.openxmlformats.org/officeDocument/2006/relationships">
  <dimension ref="A1:A4"/>
  <sheetViews>
    <sheetView zoomScale="115" zoomScaleNormal="115" zoomScaleSheetLayoutView="100" workbookViewId="0" topLeftCell="A1">
      <selection activeCell="A2" sqref="A2:M26"/>
    </sheetView>
  </sheetViews>
  <sheetFormatPr defaultColWidth="9.00390625" defaultRowHeight="13.5"/>
  <cols>
    <col min="1" max="1" width="88.875" style="294" customWidth="1"/>
    <col min="2" max="16384" width="9.00390625" style="294" customWidth="1"/>
  </cols>
  <sheetData>
    <row r="1" ht="24" customHeight="1">
      <c r="A1" s="295" t="s">
        <v>2219</v>
      </c>
    </row>
    <row r="2" ht="33" customHeight="1">
      <c r="A2" s="296" t="s">
        <v>2220</v>
      </c>
    </row>
    <row r="3" ht="18" customHeight="1">
      <c r="A3" s="30"/>
    </row>
    <row r="4" ht="294.75" customHeight="1">
      <c r="A4" s="297" t="s">
        <v>2221</v>
      </c>
    </row>
  </sheetData>
  <sheetProtection/>
  <printOptions horizontalCentered="1"/>
  <pageMargins left="0.75" right="0.75" top="1" bottom="1" header="0.51" footer="0.51"/>
  <pageSetup horizontalDpi="600" verticalDpi="600" orientation="portrait" paperSize="9"/>
  <headerFooter>
    <oddFooter>&amp;C&amp;P</oddFooter>
  </headerFooter>
</worksheet>
</file>

<file path=xl/worksheets/sheet16.xml><?xml version="1.0" encoding="utf-8"?>
<worksheet xmlns="http://schemas.openxmlformats.org/spreadsheetml/2006/main" xmlns:r="http://schemas.openxmlformats.org/officeDocument/2006/relationships">
  <sheetPr>
    <tabColor theme="0"/>
  </sheetPr>
  <dimension ref="A1:C26"/>
  <sheetViews>
    <sheetView zoomScaleSheetLayoutView="100" workbookViewId="0" topLeftCell="A10">
      <selection activeCell="A2" sqref="A2:M26"/>
    </sheetView>
  </sheetViews>
  <sheetFormatPr defaultColWidth="9.00390625" defaultRowHeight="13.5"/>
  <cols>
    <col min="1" max="1" width="51.25390625" style="30" customWidth="1"/>
    <col min="2" max="2" width="29.625" style="245" customWidth="1"/>
    <col min="3" max="3" width="9.00390625" style="30" hidden="1" customWidth="1"/>
    <col min="4" max="16384" width="9.00390625" style="30" customWidth="1"/>
  </cols>
  <sheetData>
    <row r="1" ht="14.25">
      <c r="A1" s="3" t="s">
        <v>2222</v>
      </c>
    </row>
    <row r="2" spans="1:2" ht="28.5" customHeight="1">
      <c r="A2" s="31" t="s">
        <v>2223</v>
      </c>
      <c r="B2" s="31"/>
    </row>
    <row r="3" ht="26.25" customHeight="1">
      <c r="B3" s="247" t="s">
        <v>54</v>
      </c>
    </row>
    <row r="4" spans="1:2" s="245" customFormat="1" ht="27.75" customHeight="1">
      <c r="A4" s="128" t="s">
        <v>55</v>
      </c>
      <c r="B4" s="128" t="s">
        <v>1147</v>
      </c>
    </row>
    <row r="5" spans="1:2" ht="27.75" customHeight="1">
      <c r="A5" s="248" t="s">
        <v>2224</v>
      </c>
      <c r="B5" s="293">
        <v>253.89</v>
      </c>
    </row>
    <row r="6" spans="1:2" ht="27.75" customHeight="1">
      <c r="A6" s="248" t="s">
        <v>2225</v>
      </c>
      <c r="B6" s="293">
        <v>0.01</v>
      </c>
    </row>
    <row r="7" spans="1:2" ht="27.75" customHeight="1">
      <c r="A7" s="248" t="s">
        <v>2226</v>
      </c>
      <c r="B7" s="293">
        <v>247.3572</v>
      </c>
    </row>
    <row r="8" spans="1:2" ht="27.75" customHeight="1">
      <c r="A8" s="248" t="s">
        <v>2227</v>
      </c>
      <c r="B8" s="293">
        <v>136.546</v>
      </c>
    </row>
    <row r="9" spans="1:3" ht="27.75" customHeight="1">
      <c r="A9" s="248" t="s">
        <v>2228</v>
      </c>
      <c r="B9" s="293">
        <v>0.022</v>
      </c>
      <c r="C9" s="30" t="s">
        <v>2229</v>
      </c>
    </row>
    <row r="10" spans="1:2" ht="27.75" customHeight="1">
      <c r="A10" s="248" t="s">
        <v>2230</v>
      </c>
      <c r="B10" s="293">
        <v>1.0225</v>
      </c>
    </row>
    <row r="11" spans="1:2" ht="27.75" customHeight="1">
      <c r="A11" s="248" t="s">
        <v>2231</v>
      </c>
      <c r="B11" s="293">
        <v>0</v>
      </c>
    </row>
    <row r="12" spans="1:2" ht="27.75" customHeight="1">
      <c r="A12" s="248" t="s">
        <v>2232</v>
      </c>
      <c r="B12" s="293">
        <v>109.7667</v>
      </c>
    </row>
    <row r="13" spans="1:2" ht="27.75" customHeight="1">
      <c r="A13" s="248" t="s">
        <v>2233</v>
      </c>
      <c r="B13" s="293">
        <v>5.1721</v>
      </c>
    </row>
    <row r="14" spans="1:2" ht="27.75" customHeight="1">
      <c r="A14" s="248" t="s">
        <v>2234</v>
      </c>
      <c r="B14" s="293">
        <v>0.0177</v>
      </c>
    </row>
    <row r="15" spans="1:2" ht="27.75" customHeight="1">
      <c r="A15" s="248" t="s">
        <v>2235</v>
      </c>
      <c r="B15" s="293">
        <v>1.3275</v>
      </c>
    </row>
    <row r="16" spans="1:2" ht="27.75" customHeight="1">
      <c r="A16" s="248" t="s">
        <v>2236</v>
      </c>
      <c r="B16" s="293">
        <v>0.0082</v>
      </c>
    </row>
    <row r="17" spans="1:2" ht="27.75" customHeight="1">
      <c r="A17" s="248" t="s">
        <v>2237</v>
      </c>
      <c r="B17" s="293">
        <v>0.0082</v>
      </c>
    </row>
    <row r="18" spans="1:2" ht="27.75" customHeight="1">
      <c r="A18" s="248" t="s">
        <v>2238</v>
      </c>
      <c r="B18" s="293">
        <v>0.0035</v>
      </c>
    </row>
    <row r="19" spans="1:2" ht="27.75" customHeight="1">
      <c r="A19" s="248" t="s">
        <v>2239</v>
      </c>
      <c r="B19" s="293">
        <v>17.27</v>
      </c>
    </row>
    <row r="20" spans="1:2" ht="27.75" customHeight="1">
      <c r="A20" s="248" t="s">
        <v>2240</v>
      </c>
      <c r="B20" s="293"/>
    </row>
    <row r="21" spans="1:2" ht="27.75" customHeight="1">
      <c r="A21" s="248" t="s">
        <v>2241</v>
      </c>
      <c r="B21" s="293">
        <v>30.01</v>
      </c>
    </row>
    <row r="22" spans="1:2" ht="27.75" customHeight="1">
      <c r="A22" s="248" t="s">
        <v>2242</v>
      </c>
      <c r="B22" s="293">
        <v>0.0012</v>
      </c>
    </row>
    <row r="23" spans="1:2" ht="27.75" customHeight="1">
      <c r="A23" s="248" t="s">
        <v>2243</v>
      </c>
      <c r="B23" s="293">
        <v>0.0012</v>
      </c>
    </row>
    <row r="24" spans="1:2" ht="27.75" customHeight="1">
      <c r="A24" s="248" t="s">
        <v>1151</v>
      </c>
      <c r="B24" s="293">
        <v>80.02</v>
      </c>
    </row>
    <row r="25" spans="1:2" ht="27.75" customHeight="1">
      <c r="A25" s="248" t="s">
        <v>2244</v>
      </c>
      <c r="B25" s="293">
        <v>80.02</v>
      </c>
    </row>
    <row r="26" spans="1:2" ht="27.75" customHeight="1">
      <c r="A26" s="250" t="s">
        <v>2245</v>
      </c>
      <c r="B26" s="292">
        <v>381.2</v>
      </c>
    </row>
  </sheetData>
  <sheetProtection/>
  <mergeCells count="1">
    <mergeCell ref="A2:B2"/>
  </mergeCells>
  <printOptions horizontalCentered="1"/>
  <pageMargins left="0.75" right="0.75" top="0.79" bottom="0.79" header="0.51" footer="0.51"/>
  <pageSetup horizontalDpi="600" verticalDpi="600" orientation="portrait" paperSize="9"/>
  <headerFooter>
    <oddFooter>&amp;C&amp;P</oddFooter>
  </headerFooter>
</worksheet>
</file>

<file path=xl/worksheets/sheet17.xml><?xml version="1.0" encoding="utf-8"?>
<worksheet xmlns="http://schemas.openxmlformats.org/spreadsheetml/2006/main" xmlns:r="http://schemas.openxmlformats.org/officeDocument/2006/relationships">
  <sheetPr>
    <tabColor theme="0"/>
  </sheetPr>
  <dimension ref="A1:B185"/>
  <sheetViews>
    <sheetView zoomScaleSheetLayoutView="100" workbookViewId="0" topLeftCell="A1">
      <pane ySplit="4" topLeftCell="A29" activePane="bottomLeft" state="frozen"/>
      <selection pane="bottomLeft" activeCell="A2" sqref="A2:M26"/>
    </sheetView>
  </sheetViews>
  <sheetFormatPr defaultColWidth="9.00390625" defaultRowHeight="13.5"/>
  <cols>
    <col min="1" max="1" width="62.125" style="30" customWidth="1"/>
    <col min="2" max="2" width="21.375" style="30" customWidth="1"/>
    <col min="3" max="16384" width="9.00390625" style="30" customWidth="1"/>
  </cols>
  <sheetData>
    <row r="1" ht="14.25">
      <c r="A1" s="3" t="s">
        <v>2246</v>
      </c>
    </row>
    <row r="2" spans="1:2" ht="28.5" customHeight="1">
      <c r="A2" s="31" t="s">
        <v>2247</v>
      </c>
      <c r="B2" s="31"/>
    </row>
    <row r="3" ht="26.25" customHeight="1">
      <c r="B3" s="245" t="s">
        <v>54</v>
      </c>
    </row>
    <row r="4" spans="1:2" s="245" customFormat="1" ht="19.5" customHeight="1">
      <c r="A4" s="128" t="s">
        <v>2104</v>
      </c>
      <c r="B4" s="128" t="s">
        <v>1147</v>
      </c>
    </row>
    <row r="5" spans="1:2" ht="19.5" customHeight="1">
      <c r="A5" s="289" t="s">
        <v>2248</v>
      </c>
      <c r="B5" s="290">
        <v>245.4692</v>
      </c>
    </row>
    <row r="6" spans="1:2" ht="19.5" customHeight="1">
      <c r="A6" s="199" t="s">
        <v>462</v>
      </c>
      <c r="B6" s="290">
        <v>0.0142</v>
      </c>
    </row>
    <row r="7" spans="1:2" ht="19.5" customHeight="1">
      <c r="A7" s="199" t="s">
        <v>2249</v>
      </c>
      <c r="B7" s="290">
        <v>0.0132</v>
      </c>
    </row>
    <row r="8" spans="1:2" ht="19.5" customHeight="1">
      <c r="A8" s="199" t="s">
        <v>2250</v>
      </c>
      <c r="B8" s="290">
        <v>0</v>
      </c>
    </row>
    <row r="9" spans="1:2" ht="19.5" customHeight="1">
      <c r="A9" s="199" t="s">
        <v>2251</v>
      </c>
      <c r="B9" s="290">
        <v>0</v>
      </c>
    </row>
    <row r="10" spans="1:2" ht="19.5" customHeight="1">
      <c r="A10" s="199" t="s">
        <v>2252</v>
      </c>
      <c r="B10" s="290">
        <v>0</v>
      </c>
    </row>
    <row r="11" spans="1:2" ht="19.5" customHeight="1">
      <c r="A11" s="199" t="s">
        <v>2253</v>
      </c>
      <c r="B11" s="290">
        <v>0</v>
      </c>
    </row>
    <row r="12" spans="1:2" ht="19.5" customHeight="1">
      <c r="A12" s="199" t="s">
        <v>2254</v>
      </c>
      <c r="B12" s="290">
        <v>0.0132</v>
      </c>
    </row>
    <row r="13" spans="1:2" ht="19.5" customHeight="1">
      <c r="A13" s="199" t="s">
        <v>2255</v>
      </c>
      <c r="B13" s="290">
        <v>0.001</v>
      </c>
    </row>
    <row r="14" spans="1:2" ht="19.5" customHeight="1">
      <c r="A14" s="199" t="s">
        <v>2256</v>
      </c>
      <c r="B14" s="290">
        <v>0</v>
      </c>
    </row>
    <row r="15" spans="1:2" ht="19.5" customHeight="1">
      <c r="A15" s="199" t="s">
        <v>2257</v>
      </c>
      <c r="B15" s="290">
        <v>0</v>
      </c>
    </row>
    <row r="16" spans="1:2" ht="19.5" customHeight="1">
      <c r="A16" s="199" t="s">
        <v>2258</v>
      </c>
      <c r="B16" s="290">
        <v>0</v>
      </c>
    </row>
    <row r="17" spans="1:2" ht="19.5" customHeight="1">
      <c r="A17" s="199" t="s">
        <v>2259</v>
      </c>
      <c r="B17" s="290">
        <v>0.001</v>
      </c>
    </row>
    <row r="18" spans="1:2" ht="19.5" customHeight="1">
      <c r="A18" s="199" t="s">
        <v>2260</v>
      </c>
      <c r="B18" s="290">
        <v>0</v>
      </c>
    </row>
    <row r="19" spans="1:2" ht="19.5" customHeight="1">
      <c r="A19" s="199" t="s">
        <v>2261</v>
      </c>
      <c r="B19" s="290">
        <v>0</v>
      </c>
    </row>
    <row r="20" spans="1:2" ht="19.5" customHeight="1">
      <c r="A20" s="199" t="s">
        <v>2262</v>
      </c>
      <c r="B20" s="290">
        <v>0</v>
      </c>
    </row>
    <row r="21" spans="1:2" ht="19.5" customHeight="1">
      <c r="A21" s="199" t="s">
        <v>2263</v>
      </c>
      <c r="B21" s="290">
        <v>0</v>
      </c>
    </row>
    <row r="22" spans="1:2" ht="19.5" customHeight="1">
      <c r="A22" s="199" t="s">
        <v>503</v>
      </c>
      <c r="B22" s="290">
        <v>2.9734</v>
      </c>
    </row>
    <row r="23" spans="1:2" ht="19.5" customHeight="1">
      <c r="A23" s="199" t="s">
        <v>2264</v>
      </c>
      <c r="B23" s="290">
        <v>2.9634</v>
      </c>
    </row>
    <row r="24" spans="1:2" ht="19.5" customHeight="1">
      <c r="A24" s="199" t="s">
        <v>2265</v>
      </c>
      <c r="B24" s="290">
        <v>1.295</v>
      </c>
    </row>
    <row r="25" spans="1:2" ht="19.5" customHeight="1">
      <c r="A25" s="199" t="s">
        <v>2266</v>
      </c>
      <c r="B25" s="290">
        <v>1.6684</v>
      </c>
    </row>
    <row r="26" spans="1:2" ht="19.5" customHeight="1">
      <c r="A26" s="199" t="s">
        <v>2267</v>
      </c>
      <c r="B26" s="290">
        <v>0</v>
      </c>
    </row>
    <row r="27" spans="1:2" ht="19.5" customHeight="1">
      <c r="A27" s="199" t="s">
        <v>2268</v>
      </c>
      <c r="B27" s="290">
        <v>0.01</v>
      </c>
    </row>
    <row r="28" spans="1:2" ht="19.5" customHeight="1">
      <c r="A28" s="199" t="s">
        <v>2265</v>
      </c>
      <c r="B28" s="290">
        <v>0</v>
      </c>
    </row>
    <row r="29" spans="1:2" ht="19.5" customHeight="1">
      <c r="A29" s="199" t="s">
        <v>2266</v>
      </c>
      <c r="B29" s="290">
        <v>0.01</v>
      </c>
    </row>
    <row r="30" spans="1:2" ht="19.5" customHeight="1">
      <c r="A30" s="199" t="s">
        <v>2269</v>
      </c>
      <c r="B30" s="290">
        <v>0</v>
      </c>
    </row>
    <row r="31" spans="1:2" ht="19.5" customHeight="1">
      <c r="A31" s="199" t="s">
        <v>2270</v>
      </c>
      <c r="B31" s="290">
        <v>0</v>
      </c>
    </row>
    <row r="32" spans="1:2" ht="19.5" customHeight="1">
      <c r="A32" s="199" t="s">
        <v>2266</v>
      </c>
      <c r="B32" s="290">
        <v>0</v>
      </c>
    </row>
    <row r="33" spans="1:2" ht="19.5" customHeight="1">
      <c r="A33" s="199" t="s">
        <v>2271</v>
      </c>
      <c r="B33" s="290">
        <v>0</v>
      </c>
    </row>
    <row r="34" spans="1:2" ht="19.5" customHeight="1">
      <c r="A34" s="199" t="s">
        <v>741</v>
      </c>
      <c r="B34" s="290">
        <v>150.1061</v>
      </c>
    </row>
    <row r="35" spans="1:2" ht="19.5" customHeight="1">
      <c r="A35" s="199" t="s">
        <v>2272</v>
      </c>
      <c r="B35" s="290">
        <v>142.6133</v>
      </c>
    </row>
    <row r="36" spans="1:2" ht="19.5" customHeight="1">
      <c r="A36" s="199" t="s">
        <v>2273</v>
      </c>
      <c r="B36" s="290">
        <v>26.9504</v>
      </c>
    </row>
    <row r="37" spans="1:2" ht="19.5" customHeight="1">
      <c r="A37" s="199" t="s">
        <v>2274</v>
      </c>
      <c r="B37" s="290">
        <v>14.9069</v>
      </c>
    </row>
    <row r="38" spans="1:2" ht="19.5" customHeight="1">
      <c r="A38" s="289" t="s">
        <v>2275</v>
      </c>
      <c r="B38" s="290">
        <v>11.4251</v>
      </c>
    </row>
    <row r="39" spans="1:2" ht="19.5" customHeight="1">
      <c r="A39" s="199" t="s">
        <v>2276</v>
      </c>
      <c r="B39" s="290">
        <v>0.404</v>
      </c>
    </row>
    <row r="40" spans="1:2" ht="19.5" customHeight="1">
      <c r="A40" s="199" t="s">
        <v>2277</v>
      </c>
      <c r="B40" s="290">
        <v>0.9</v>
      </c>
    </row>
    <row r="41" spans="1:2" ht="19.5" customHeight="1">
      <c r="A41" s="199" t="s">
        <v>2278</v>
      </c>
      <c r="B41" s="290">
        <v>0.4716</v>
      </c>
    </row>
    <row r="42" spans="1:2" ht="19.5" customHeight="1">
      <c r="A42" s="289" t="s">
        <v>2279</v>
      </c>
      <c r="B42" s="290">
        <v>0</v>
      </c>
    </row>
    <row r="43" spans="1:2" ht="19.5" customHeight="1">
      <c r="A43" s="199" t="s">
        <v>2280</v>
      </c>
      <c r="B43" s="290">
        <v>0.3438</v>
      </c>
    </row>
    <row r="44" spans="1:2" ht="19.5" customHeight="1">
      <c r="A44" s="199" t="s">
        <v>2281</v>
      </c>
      <c r="B44" s="290">
        <v>2.752</v>
      </c>
    </row>
    <row r="45" spans="1:2" ht="19.5" customHeight="1">
      <c r="A45" s="199" t="s">
        <v>2282</v>
      </c>
      <c r="B45" s="290">
        <v>0</v>
      </c>
    </row>
    <row r="46" spans="1:2" ht="19.5" customHeight="1">
      <c r="A46" s="199" t="s">
        <v>1037</v>
      </c>
      <c r="B46" s="290">
        <v>0</v>
      </c>
    </row>
    <row r="47" spans="1:2" ht="19.5" customHeight="1">
      <c r="A47" s="199" t="s">
        <v>2283</v>
      </c>
      <c r="B47" s="290">
        <v>84.4595</v>
      </c>
    </row>
    <row r="48" spans="1:2" ht="19.5" customHeight="1">
      <c r="A48" s="199" t="s">
        <v>2284</v>
      </c>
      <c r="B48" s="290">
        <v>0</v>
      </c>
    </row>
    <row r="49" spans="1:2" ht="19.5" customHeight="1">
      <c r="A49" s="289" t="s">
        <v>2273</v>
      </c>
      <c r="B49" s="290">
        <v>0</v>
      </c>
    </row>
    <row r="50" spans="1:2" ht="19.5" customHeight="1">
      <c r="A50" s="289" t="s">
        <v>2274</v>
      </c>
      <c r="B50" s="290">
        <v>0</v>
      </c>
    </row>
    <row r="51" spans="1:2" ht="19.5" customHeight="1">
      <c r="A51" s="289" t="s">
        <v>2285</v>
      </c>
      <c r="B51" s="290">
        <v>0</v>
      </c>
    </row>
    <row r="52" spans="1:2" ht="19.5" customHeight="1">
      <c r="A52" s="289" t="s">
        <v>2286</v>
      </c>
      <c r="B52" s="290">
        <v>0.0007</v>
      </c>
    </row>
    <row r="53" spans="1:2" ht="19.5" customHeight="1">
      <c r="A53" s="289" t="s">
        <v>2287</v>
      </c>
      <c r="B53" s="290">
        <v>1.3868</v>
      </c>
    </row>
    <row r="54" spans="1:2" ht="19.5" customHeight="1">
      <c r="A54" s="289" t="s">
        <v>2288</v>
      </c>
      <c r="B54" s="290">
        <v>0.5615</v>
      </c>
    </row>
    <row r="55" spans="1:2" ht="19.5" customHeight="1">
      <c r="A55" s="289" t="s">
        <v>2289</v>
      </c>
      <c r="B55" s="290">
        <v>0</v>
      </c>
    </row>
    <row r="56" spans="1:2" ht="19.5" customHeight="1">
      <c r="A56" s="289" t="s">
        <v>2290</v>
      </c>
      <c r="B56" s="290">
        <v>0</v>
      </c>
    </row>
    <row r="57" spans="1:2" ht="19.5" customHeight="1">
      <c r="A57" s="289" t="s">
        <v>2291</v>
      </c>
      <c r="B57" s="290">
        <v>0.0359</v>
      </c>
    </row>
    <row r="58" spans="1:2" ht="19.5" customHeight="1">
      <c r="A58" s="289" t="s">
        <v>2292</v>
      </c>
      <c r="B58" s="290">
        <v>0.7894</v>
      </c>
    </row>
    <row r="59" spans="1:2" ht="19.5" customHeight="1">
      <c r="A59" s="289" t="s">
        <v>2293</v>
      </c>
      <c r="B59" s="290">
        <v>0.5339</v>
      </c>
    </row>
    <row r="60" spans="1:2" ht="19.5" customHeight="1">
      <c r="A60" s="289" t="s">
        <v>2294</v>
      </c>
      <c r="B60" s="290">
        <v>0.3153</v>
      </c>
    </row>
    <row r="61" spans="1:2" ht="19.5" customHeight="1">
      <c r="A61" s="289" t="s">
        <v>2295</v>
      </c>
      <c r="B61" s="290">
        <v>0.008</v>
      </c>
    </row>
    <row r="62" spans="1:2" ht="19.5" customHeight="1">
      <c r="A62" s="289" t="s">
        <v>2296</v>
      </c>
      <c r="B62" s="290">
        <v>0.2106</v>
      </c>
    </row>
    <row r="63" spans="1:2" ht="19.5" customHeight="1">
      <c r="A63" s="289" t="s">
        <v>2297</v>
      </c>
      <c r="B63" s="290">
        <v>2.0323</v>
      </c>
    </row>
    <row r="64" spans="1:2" ht="19.5" customHeight="1">
      <c r="A64" s="289" t="s">
        <v>2298</v>
      </c>
      <c r="B64" s="290">
        <v>2.0323</v>
      </c>
    </row>
    <row r="65" spans="1:2" ht="19.5" customHeight="1">
      <c r="A65" s="289" t="s">
        <v>2299</v>
      </c>
      <c r="B65" s="290">
        <v>0</v>
      </c>
    </row>
    <row r="66" spans="1:2" ht="19.5" customHeight="1">
      <c r="A66" s="289" t="s">
        <v>2300</v>
      </c>
      <c r="B66" s="290">
        <v>0</v>
      </c>
    </row>
    <row r="67" spans="1:2" ht="19.5" customHeight="1">
      <c r="A67" s="289" t="s">
        <v>2301</v>
      </c>
      <c r="B67" s="290">
        <v>3.5391</v>
      </c>
    </row>
    <row r="68" spans="1:2" ht="19.5" customHeight="1">
      <c r="A68" s="289" t="s">
        <v>2298</v>
      </c>
      <c r="B68" s="290">
        <v>0</v>
      </c>
    </row>
    <row r="69" spans="1:2" ht="19.5" customHeight="1">
      <c r="A69" s="289" t="s">
        <v>2299</v>
      </c>
      <c r="B69" s="290">
        <v>0</v>
      </c>
    </row>
    <row r="70" spans="1:2" ht="19.5" customHeight="1">
      <c r="A70" s="289" t="s">
        <v>2302</v>
      </c>
      <c r="B70" s="290">
        <v>3.5</v>
      </c>
    </row>
    <row r="71" spans="1:2" ht="19.5" customHeight="1">
      <c r="A71" s="289" t="s">
        <v>2303</v>
      </c>
      <c r="B71" s="290">
        <v>0</v>
      </c>
    </row>
    <row r="72" spans="1:2" ht="19.5" customHeight="1">
      <c r="A72" s="289" t="s">
        <v>2304</v>
      </c>
      <c r="B72" s="290">
        <v>0</v>
      </c>
    </row>
    <row r="73" spans="1:2" ht="19.5" customHeight="1">
      <c r="A73" s="289" t="s">
        <v>2305</v>
      </c>
      <c r="B73" s="290">
        <v>0.0055</v>
      </c>
    </row>
    <row r="74" spans="1:2" ht="19.5" customHeight="1">
      <c r="A74" s="289" t="s">
        <v>2306</v>
      </c>
      <c r="B74" s="290">
        <v>0</v>
      </c>
    </row>
    <row r="75" spans="1:2" ht="19.5" customHeight="1">
      <c r="A75" s="289" t="s">
        <v>2307</v>
      </c>
      <c r="B75" s="290">
        <v>0.0336</v>
      </c>
    </row>
    <row r="76" spans="1:2" ht="19.5" customHeight="1">
      <c r="A76" s="289" t="s">
        <v>761</v>
      </c>
      <c r="B76" s="290">
        <v>0.0809</v>
      </c>
    </row>
    <row r="77" spans="1:2" ht="19.5" customHeight="1">
      <c r="A77" s="289" t="s">
        <v>2308</v>
      </c>
      <c r="B77" s="290">
        <v>0.0025</v>
      </c>
    </row>
    <row r="78" spans="1:2" ht="19.5" customHeight="1">
      <c r="A78" s="289" t="s">
        <v>2266</v>
      </c>
      <c r="B78" s="290">
        <v>0.0025</v>
      </c>
    </row>
    <row r="79" spans="1:2" ht="19.5" customHeight="1">
      <c r="A79" s="289" t="s">
        <v>2309</v>
      </c>
      <c r="B79" s="290">
        <v>0</v>
      </c>
    </row>
    <row r="80" spans="1:2" ht="19.5" customHeight="1">
      <c r="A80" s="289" t="s">
        <v>2310</v>
      </c>
      <c r="B80" s="290">
        <v>0</v>
      </c>
    </row>
    <row r="81" spans="1:2" ht="19.5" customHeight="1">
      <c r="A81" s="289" t="s">
        <v>2311</v>
      </c>
      <c r="B81" s="290">
        <v>0</v>
      </c>
    </row>
    <row r="82" spans="1:2" ht="19.5" customHeight="1">
      <c r="A82" s="289" t="s">
        <v>2312</v>
      </c>
      <c r="B82" s="290">
        <v>0</v>
      </c>
    </row>
    <row r="83" spans="1:2" ht="19.5" customHeight="1">
      <c r="A83" s="289" t="s">
        <v>2266</v>
      </c>
      <c r="B83" s="290">
        <v>0</v>
      </c>
    </row>
    <row r="84" spans="1:2" ht="19.5" customHeight="1">
      <c r="A84" s="289" t="s">
        <v>2309</v>
      </c>
      <c r="B84" s="290">
        <v>0</v>
      </c>
    </row>
    <row r="85" spans="1:2" ht="19.5" customHeight="1">
      <c r="A85" s="289" t="s">
        <v>2313</v>
      </c>
      <c r="B85" s="290">
        <v>0</v>
      </c>
    </row>
    <row r="86" spans="1:2" ht="19.5" customHeight="1">
      <c r="A86" s="289" t="s">
        <v>2314</v>
      </c>
      <c r="B86" s="290">
        <v>0</v>
      </c>
    </row>
    <row r="87" spans="1:2" ht="19.5" customHeight="1">
      <c r="A87" s="289" t="s">
        <v>2315</v>
      </c>
      <c r="B87" s="290">
        <v>0.0784</v>
      </c>
    </row>
    <row r="88" spans="1:2" ht="19.5" customHeight="1">
      <c r="A88" s="289" t="s">
        <v>2316</v>
      </c>
      <c r="B88" s="290">
        <v>0</v>
      </c>
    </row>
    <row r="89" spans="1:2" ht="19.5" customHeight="1">
      <c r="A89" s="289" t="s">
        <v>2317</v>
      </c>
      <c r="B89" s="290">
        <v>0.0784</v>
      </c>
    </row>
    <row r="90" spans="1:2" ht="19.5" customHeight="1">
      <c r="A90" s="289" t="s">
        <v>2318</v>
      </c>
      <c r="B90" s="290">
        <v>0</v>
      </c>
    </row>
    <row r="91" spans="1:2" ht="19.5" customHeight="1">
      <c r="A91" s="289" t="s">
        <v>2319</v>
      </c>
      <c r="B91" s="290">
        <v>0</v>
      </c>
    </row>
    <row r="92" spans="1:2" ht="19.5" customHeight="1">
      <c r="A92" s="289" t="s">
        <v>2320</v>
      </c>
      <c r="B92" s="290">
        <v>0</v>
      </c>
    </row>
    <row r="93" spans="1:2" ht="19.5" customHeight="1">
      <c r="A93" s="289" t="s">
        <v>2321</v>
      </c>
      <c r="B93" s="290">
        <v>0</v>
      </c>
    </row>
    <row r="94" spans="1:2" ht="19.5" customHeight="1">
      <c r="A94" s="289" t="s">
        <v>2322</v>
      </c>
      <c r="B94" s="290">
        <v>0</v>
      </c>
    </row>
    <row r="95" spans="1:2" ht="19.5" customHeight="1">
      <c r="A95" s="289" t="s">
        <v>2323</v>
      </c>
      <c r="B95" s="290">
        <v>0</v>
      </c>
    </row>
    <row r="96" spans="1:2" ht="19.5" customHeight="1">
      <c r="A96" s="289" t="s">
        <v>2324</v>
      </c>
      <c r="B96" s="290">
        <v>0</v>
      </c>
    </row>
    <row r="97" spans="1:2" ht="19.5" customHeight="1">
      <c r="A97" s="289" t="s">
        <v>2325</v>
      </c>
      <c r="B97" s="290">
        <v>0</v>
      </c>
    </row>
    <row r="98" spans="1:2" ht="19.5" customHeight="1">
      <c r="A98" s="289" t="s">
        <v>2326</v>
      </c>
      <c r="B98" s="290">
        <v>0</v>
      </c>
    </row>
    <row r="99" spans="1:2" ht="19.5" customHeight="1">
      <c r="A99" s="289" t="s">
        <v>2327</v>
      </c>
      <c r="B99" s="290">
        <v>0</v>
      </c>
    </row>
    <row r="100" spans="1:2" ht="19.5" customHeight="1">
      <c r="A100" s="289" t="s">
        <v>856</v>
      </c>
      <c r="B100" s="290">
        <v>0.0172</v>
      </c>
    </row>
    <row r="101" spans="1:2" ht="19.5" customHeight="1">
      <c r="A101" s="289" t="s">
        <v>2328</v>
      </c>
      <c r="B101" s="290">
        <v>0</v>
      </c>
    </row>
    <row r="102" spans="1:2" ht="19.5" customHeight="1">
      <c r="A102" s="289" t="s">
        <v>858</v>
      </c>
      <c r="B102" s="290">
        <v>0</v>
      </c>
    </row>
    <row r="103" spans="1:2" ht="19.5" customHeight="1">
      <c r="A103" s="289" t="s">
        <v>859</v>
      </c>
      <c r="B103" s="290">
        <v>0</v>
      </c>
    </row>
    <row r="104" spans="1:2" ht="19.5" customHeight="1">
      <c r="A104" s="289" t="s">
        <v>2329</v>
      </c>
      <c r="B104" s="290">
        <v>0</v>
      </c>
    </row>
    <row r="105" spans="1:2" ht="19.5" customHeight="1">
      <c r="A105" s="289" t="s">
        <v>2330</v>
      </c>
      <c r="B105" s="290">
        <v>0</v>
      </c>
    </row>
    <row r="106" spans="1:2" ht="19.5" customHeight="1">
      <c r="A106" s="289" t="s">
        <v>2331</v>
      </c>
      <c r="B106" s="290">
        <v>0.0102</v>
      </c>
    </row>
    <row r="107" spans="1:2" ht="19.5" customHeight="1">
      <c r="A107" s="289" t="s">
        <v>2329</v>
      </c>
      <c r="B107" s="290">
        <v>0</v>
      </c>
    </row>
    <row r="108" spans="1:2" ht="19.5" customHeight="1">
      <c r="A108" s="289" t="s">
        <v>2332</v>
      </c>
      <c r="B108" s="290">
        <v>0</v>
      </c>
    </row>
    <row r="109" spans="1:2" ht="19.5" customHeight="1">
      <c r="A109" s="289" t="s">
        <v>2333</v>
      </c>
      <c r="B109" s="290">
        <v>0</v>
      </c>
    </row>
    <row r="110" spans="1:2" ht="19.5" customHeight="1">
      <c r="A110" s="289" t="s">
        <v>2334</v>
      </c>
      <c r="B110" s="290">
        <v>0.0102</v>
      </c>
    </row>
    <row r="111" spans="1:2" ht="19.5" customHeight="1">
      <c r="A111" s="289" t="s">
        <v>2335</v>
      </c>
      <c r="B111" s="290">
        <v>0.007</v>
      </c>
    </row>
    <row r="112" spans="1:2" ht="19.5" customHeight="1">
      <c r="A112" s="289" t="s">
        <v>865</v>
      </c>
      <c r="B112" s="290">
        <v>0</v>
      </c>
    </row>
    <row r="113" spans="1:2" ht="19.5" customHeight="1">
      <c r="A113" s="289" t="s">
        <v>2336</v>
      </c>
      <c r="B113" s="290">
        <v>0.007</v>
      </c>
    </row>
    <row r="114" spans="1:2" ht="19.5" customHeight="1">
      <c r="A114" s="289" t="s">
        <v>2337</v>
      </c>
      <c r="B114" s="290">
        <v>0</v>
      </c>
    </row>
    <row r="115" spans="1:2" ht="19.5" customHeight="1">
      <c r="A115" s="289" t="s">
        <v>2338</v>
      </c>
      <c r="B115" s="290">
        <v>0</v>
      </c>
    </row>
    <row r="116" spans="1:2" ht="19.5" customHeight="1">
      <c r="A116" s="289" t="s">
        <v>1187</v>
      </c>
      <c r="B116" s="290">
        <v>74.8885</v>
      </c>
    </row>
    <row r="117" spans="1:2" ht="19.5" customHeight="1">
      <c r="A117" s="289" t="s">
        <v>2339</v>
      </c>
      <c r="B117" s="290">
        <v>73.4425</v>
      </c>
    </row>
    <row r="118" spans="1:2" ht="19.5" customHeight="1">
      <c r="A118" s="289" t="s">
        <v>2340</v>
      </c>
      <c r="B118" s="290">
        <v>0.0025</v>
      </c>
    </row>
    <row r="119" spans="1:2" ht="19.5" customHeight="1">
      <c r="A119" s="289" t="s">
        <v>2341</v>
      </c>
      <c r="B119" s="290">
        <v>69.72</v>
      </c>
    </row>
    <row r="120" spans="1:2" ht="19.5" customHeight="1">
      <c r="A120" s="289" t="s">
        <v>2342</v>
      </c>
      <c r="B120" s="290">
        <v>3.72</v>
      </c>
    </row>
    <row r="121" spans="1:2" ht="19.5" customHeight="1">
      <c r="A121" s="289" t="s">
        <v>2343</v>
      </c>
      <c r="B121" s="290">
        <v>0.0851</v>
      </c>
    </row>
    <row r="122" spans="1:2" ht="19.5" customHeight="1">
      <c r="A122" s="289" t="s">
        <v>2344</v>
      </c>
      <c r="B122" s="290">
        <v>0</v>
      </c>
    </row>
    <row r="123" spans="1:2" ht="19.5" customHeight="1">
      <c r="A123" s="289" t="s">
        <v>2345</v>
      </c>
      <c r="B123" s="290">
        <v>0</v>
      </c>
    </row>
    <row r="124" spans="1:2" ht="19.5" customHeight="1">
      <c r="A124" s="289" t="s">
        <v>2346</v>
      </c>
      <c r="B124" s="290">
        <v>0.067</v>
      </c>
    </row>
    <row r="125" spans="1:2" ht="19.5" customHeight="1">
      <c r="A125" s="289" t="s">
        <v>2347</v>
      </c>
      <c r="B125" s="290">
        <v>0</v>
      </c>
    </row>
    <row r="126" spans="1:2" ht="19.5" customHeight="1">
      <c r="A126" s="289" t="s">
        <v>2348</v>
      </c>
      <c r="B126" s="290">
        <v>0</v>
      </c>
    </row>
    <row r="127" spans="1:2" ht="19.5" customHeight="1">
      <c r="A127" s="289" t="s">
        <v>2349</v>
      </c>
      <c r="B127" s="290">
        <v>0.0128</v>
      </c>
    </row>
    <row r="128" spans="1:2" ht="19.5" customHeight="1">
      <c r="A128" s="289" t="s">
        <v>2350</v>
      </c>
      <c r="B128" s="290">
        <v>0.0053</v>
      </c>
    </row>
    <row r="129" spans="1:2" ht="19.5" customHeight="1">
      <c r="A129" s="289" t="s">
        <v>2351</v>
      </c>
      <c r="B129" s="290">
        <v>0</v>
      </c>
    </row>
    <row r="130" spans="1:2" ht="19.5" customHeight="1">
      <c r="A130" s="289" t="s">
        <v>2352</v>
      </c>
      <c r="B130" s="290">
        <v>1.3609</v>
      </c>
    </row>
    <row r="131" spans="1:2" ht="19.5" customHeight="1">
      <c r="A131" s="289" t="s">
        <v>2353</v>
      </c>
      <c r="B131" s="290">
        <v>0</v>
      </c>
    </row>
    <row r="132" spans="1:2" ht="19.5" customHeight="1">
      <c r="A132" s="289" t="s">
        <v>2354</v>
      </c>
      <c r="B132" s="290">
        <v>0.7477</v>
      </c>
    </row>
    <row r="133" spans="1:2" ht="19.5" customHeight="1">
      <c r="A133" s="289" t="s">
        <v>2355</v>
      </c>
      <c r="B133" s="290">
        <v>0.2861</v>
      </c>
    </row>
    <row r="134" spans="1:2" ht="19.5" customHeight="1">
      <c r="A134" s="289" t="s">
        <v>2356</v>
      </c>
      <c r="B134" s="290">
        <v>0.0365</v>
      </c>
    </row>
    <row r="135" spans="1:2" ht="19.5" customHeight="1">
      <c r="A135" s="289" t="s">
        <v>2357</v>
      </c>
      <c r="B135" s="290">
        <v>0</v>
      </c>
    </row>
    <row r="136" spans="1:2" ht="19.5" customHeight="1">
      <c r="A136" s="289" t="s">
        <v>2358</v>
      </c>
      <c r="B136" s="290">
        <v>0.0647</v>
      </c>
    </row>
    <row r="137" spans="1:2" ht="19.5" customHeight="1">
      <c r="A137" s="289" t="s">
        <v>2359</v>
      </c>
      <c r="B137" s="290">
        <v>0</v>
      </c>
    </row>
    <row r="138" spans="1:2" ht="19.5" customHeight="1">
      <c r="A138" s="289" t="s">
        <v>2360</v>
      </c>
      <c r="B138" s="290">
        <v>0.1</v>
      </c>
    </row>
    <row r="139" spans="1:2" ht="19.5" customHeight="1">
      <c r="A139" s="289" t="s">
        <v>2361</v>
      </c>
      <c r="B139" s="290">
        <v>0</v>
      </c>
    </row>
    <row r="140" spans="1:2" ht="19.5" customHeight="1">
      <c r="A140" s="289" t="s">
        <v>2362</v>
      </c>
      <c r="B140" s="290">
        <v>0.1003</v>
      </c>
    </row>
    <row r="141" spans="1:2" ht="19.5" customHeight="1">
      <c r="A141" s="289" t="s">
        <v>2363</v>
      </c>
      <c r="B141" s="290">
        <v>0.0256</v>
      </c>
    </row>
    <row r="142" spans="1:2" ht="19.5" customHeight="1">
      <c r="A142" s="289" t="s">
        <v>1137</v>
      </c>
      <c r="B142" s="290">
        <v>4.8125</v>
      </c>
    </row>
    <row r="143" spans="1:2" ht="19.5" customHeight="1">
      <c r="A143" s="289" t="s">
        <v>2364</v>
      </c>
      <c r="B143" s="290">
        <v>4.8125</v>
      </c>
    </row>
    <row r="144" spans="1:2" ht="19.5" customHeight="1">
      <c r="A144" s="289" t="s">
        <v>2365</v>
      </c>
      <c r="B144" s="290">
        <v>0</v>
      </c>
    </row>
    <row r="145" spans="1:2" ht="19.5" customHeight="1">
      <c r="A145" s="289" t="s">
        <v>2366</v>
      </c>
      <c r="B145" s="290">
        <v>0</v>
      </c>
    </row>
    <row r="146" spans="1:2" ht="19.5" customHeight="1">
      <c r="A146" s="289" t="s">
        <v>2367</v>
      </c>
      <c r="B146" s="290">
        <v>0</v>
      </c>
    </row>
    <row r="147" spans="1:2" ht="19.5" customHeight="1">
      <c r="A147" s="289" t="s">
        <v>2368</v>
      </c>
      <c r="B147" s="290">
        <v>4.0137</v>
      </c>
    </row>
    <row r="148" spans="1:2" ht="19.5" customHeight="1">
      <c r="A148" s="289" t="s">
        <v>2369</v>
      </c>
      <c r="B148" s="290">
        <v>0</v>
      </c>
    </row>
    <row r="149" spans="1:2" ht="19.5" customHeight="1">
      <c r="A149" s="289" t="s">
        <v>2370</v>
      </c>
      <c r="B149" s="290">
        <v>0</v>
      </c>
    </row>
    <row r="150" spans="1:2" ht="19.5" customHeight="1">
      <c r="A150" s="289" t="s">
        <v>2371</v>
      </c>
      <c r="B150" s="290">
        <v>0</v>
      </c>
    </row>
    <row r="151" spans="1:2" ht="19.5" customHeight="1">
      <c r="A151" s="289" t="s">
        <v>2372</v>
      </c>
      <c r="B151" s="290">
        <v>0</v>
      </c>
    </row>
    <row r="152" spans="1:2" ht="19.5" customHeight="1">
      <c r="A152" s="289" t="s">
        <v>2373</v>
      </c>
      <c r="B152" s="290">
        <v>0</v>
      </c>
    </row>
    <row r="153" spans="1:2" ht="19.5" customHeight="1">
      <c r="A153" s="289" t="s">
        <v>2374</v>
      </c>
      <c r="B153" s="290">
        <v>0</v>
      </c>
    </row>
    <row r="154" spans="1:2" ht="19.5" customHeight="1">
      <c r="A154" s="289" t="s">
        <v>2375</v>
      </c>
      <c r="B154" s="290">
        <v>0</v>
      </c>
    </row>
    <row r="155" spans="1:2" ht="19.5" customHeight="1">
      <c r="A155" s="289" t="s">
        <v>2376</v>
      </c>
      <c r="B155" s="290">
        <v>0.1693</v>
      </c>
    </row>
    <row r="156" spans="1:2" ht="19.5" customHeight="1">
      <c r="A156" s="289" t="s">
        <v>2377</v>
      </c>
      <c r="B156" s="290">
        <v>0</v>
      </c>
    </row>
    <row r="157" spans="1:2" ht="19.5" customHeight="1">
      <c r="A157" s="289" t="s">
        <v>2378</v>
      </c>
      <c r="B157" s="290">
        <v>0.2342</v>
      </c>
    </row>
    <row r="158" spans="1:2" ht="19.5" customHeight="1">
      <c r="A158" s="289" t="s">
        <v>2379</v>
      </c>
      <c r="B158" s="290">
        <v>0.1443</v>
      </c>
    </row>
    <row r="159" spans="1:2" ht="19.5" customHeight="1">
      <c r="A159" s="289" t="s">
        <v>2380</v>
      </c>
      <c r="B159" s="290">
        <v>0.251</v>
      </c>
    </row>
    <row r="160" spans="1:2" ht="19.5" customHeight="1">
      <c r="A160" s="289" t="s">
        <v>2381</v>
      </c>
      <c r="B160" s="290">
        <v>12.5764</v>
      </c>
    </row>
    <row r="161" spans="1:2" ht="19.5" customHeight="1">
      <c r="A161" s="289" t="s">
        <v>2124</v>
      </c>
      <c r="B161" s="290">
        <v>9.4563</v>
      </c>
    </row>
    <row r="162" spans="1:2" ht="19.5" customHeight="1">
      <c r="A162" s="289" t="s">
        <v>2382</v>
      </c>
      <c r="B162" s="290">
        <v>1.8523</v>
      </c>
    </row>
    <row r="163" spans="1:2" ht="19.5" customHeight="1">
      <c r="A163" s="289" t="s">
        <v>2383</v>
      </c>
      <c r="B163" s="290">
        <v>0.66</v>
      </c>
    </row>
    <row r="164" spans="1:2" ht="19.5" customHeight="1">
      <c r="A164" s="289" t="s">
        <v>2384</v>
      </c>
      <c r="B164" s="290">
        <v>0</v>
      </c>
    </row>
    <row r="165" spans="1:2" ht="19.5" customHeight="1">
      <c r="A165" s="289" t="s">
        <v>2385</v>
      </c>
      <c r="B165" s="290">
        <v>0</v>
      </c>
    </row>
    <row r="166" spans="1:2" ht="19.5" customHeight="1">
      <c r="A166" s="289" t="s">
        <v>2386</v>
      </c>
      <c r="B166" s="290">
        <v>0</v>
      </c>
    </row>
    <row r="167" spans="1:2" ht="19.5" customHeight="1">
      <c r="A167" s="289" t="s">
        <v>2387</v>
      </c>
      <c r="B167" s="290">
        <v>0</v>
      </c>
    </row>
    <row r="168" spans="1:2" ht="19.5" customHeight="1">
      <c r="A168" s="289" t="s">
        <v>2388</v>
      </c>
      <c r="B168" s="290">
        <v>0.475</v>
      </c>
    </row>
    <row r="169" spans="1:2" ht="19.5" customHeight="1">
      <c r="A169" s="289" t="s">
        <v>2389</v>
      </c>
      <c r="B169" s="290">
        <v>0.5504</v>
      </c>
    </row>
    <row r="170" spans="1:2" ht="19.5" customHeight="1">
      <c r="A170" s="289" t="s">
        <v>2390</v>
      </c>
      <c r="B170" s="290">
        <v>1.695</v>
      </c>
    </row>
    <row r="171" spans="1:2" ht="19.5" customHeight="1">
      <c r="A171" s="289" t="s">
        <v>2391</v>
      </c>
      <c r="B171" s="290">
        <v>2.7565</v>
      </c>
    </row>
    <row r="172" spans="1:2" ht="19.5" customHeight="1">
      <c r="A172" s="289" t="s">
        <v>2392</v>
      </c>
      <c r="B172" s="290">
        <v>0</v>
      </c>
    </row>
    <row r="173" spans="1:2" ht="19.5" customHeight="1">
      <c r="A173" s="289" t="s">
        <v>2393</v>
      </c>
      <c r="B173" s="290">
        <v>1.4671</v>
      </c>
    </row>
    <row r="174" spans="1:2" ht="19.5" customHeight="1">
      <c r="A174" s="289" t="s">
        <v>2394</v>
      </c>
      <c r="B174" s="290">
        <v>3.1201</v>
      </c>
    </row>
    <row r="175" spans="1:2" ht="19.5" customHeight="1">
      <c r="A175" s="289" t="s">
        <v>946</v>
      </c>
      <c r="B175" s="290">
        <v>0.0352</v>
      </c>
    </row>
    <row r="176" spans="1:2" ht="19.5" customHeight="1">
      <c r="A176" s="289" t="s">
        <v>993</v>
      </c>
      <c r="B176" s="290">
        <v>0</v>
      </c>
    </row>
    <row r="177" spans="1:2" ht="19.5" customHeight="1">
      <c r="A177" s="289" t="s">
        <v>847</v>
      </c>
      <c r="B177" s="290">
        <v>0.01</v>
      </c>
    </row>
    <row r="178" spans="1:2" ht="19.5" customHeight="1">
      <c r="A178" s="289" t="s">
        <v>2395</v>
      </c>
      <c r="B178" s="290">
        <v>0.9822</v>
      </c>
    </row>
    <row r="179" spans="1:2" ht="19.5" customHeight="1">
      <c r="A179" s="289" t="s">
        <v>2396</v>
      </c>
      <c r="B179" s="290">
        <v>0.4325</v>
      </c>
    </row>
    <row r="180" spans="1:2" ht="19.5" customHeight="1">
      <c r="A180" s="289" t="s">
        <v>2397</v>
      </c>
      <c r="B180" s="290">
        <v>1.6602</v>
      </c>
    </row>
    <row r="181" spans="1:2" ht="19.5" customHeight="1">
      <c r="A181" s="199" t="s">
        <v>2398</v>
      </c>
      <c r="B181" s="291">
        <v>0.09</v>
      </c>
    </row>
    <row r="182" spans="1:2" ht="19.5" customHeight="1">
      <c r="A182" s="289" t="s">
        <v>2399</v>
      </c>
      <c r="B182" s="291">
        <v>81.77</v>
      </c>
    </row>
    <row r="183" spans="1:2" ht="19.5" customHeight="1">
      <c r="A183" s="289" t="s">
        <v>2400</v>
      </c>
      <c r="B183" s="291">
        <v>1.26</v>
      </c>
    </row>
    <row r="184" spans="1:2" ht="19.5" customHeight="1">
      <c r="A184" s="289" t="s">
        <v>2401</v>
      </c>
      <c r="B184" s="291">
        <v>52.61</v>
      </c>
    </row>
    <row r="185" spans="1:2" ht="19.5" customHeight="1">
      <c r="A185" s="250" t="s">
        <v>2402</v>
      </c>
      <c r="B185" s="292">
        <f>B5+B181+B182+B183+B184</f>
        <v>381.1992</v>
      </c>
    </row>
  </sheetData>
  <sheetProtection/>
  <mergeCells count="1">
    <mergeCell ref="A2:B2"/>
  </mergeCells>
  <printOptions horizontalCentered="1"/>
  <pageMargins left="0.75" right="0.75" top="0.79" bottom="0.79" header="0.51" footer="0.51"/>
  <pageSetup horizontalDpi="600" verticalDpi="600" orientation="portrait" paperSize="9"/>
  <headerFooter>
    <oddFooter>&amp;C&amp;P</oddFooter>
  </headerFooter>
</worksheet>
</file>

<file path=xl/worksheets/sheet18.xml><?xml version="1.0" encoding="utf-8"?>
<worksheet xmlns="http://schemas.openxmlformats.org/spreadsheetml/2006/main" xmlns:r="http://schemas.openxmlformats.org/officeDocument/2006/relationships">
  <sheetPr>
    <tabColor theme="0"/>
  </sheetPr>
  <dimension ref="A1:AF66"/>
  <sheetViews>
    <sheetView zoomScaleSheetLayoutView="100" workbookViewId="0" topLeftCell="A1">
      <selection activeCell="A2" sqref="A2:M26"/>
    </sheetView>
  </sheetViews>
  <sheetFormatPr defaultColWidth="8.75390625" defaultRowHeight="13.5"/>
  <cols>
    <col min="1" max="1" width="25.125" style="1" customWidth="1"/>
    <col min="2" max="2" width="10.25390625" style="281" customWidth="1"/>
    <col min="3" max="3" width="34.00390625" style="135" customWidth="1"/>
    <col min="4" max="4" width="10.25390625" style="281" customWidth="1"/>
    <col min="5" max="16" width="9.00390625" style="281" bestFit="1" customWidth="1"/>
    <col min="17" max="32" width="9.00390625" style="1" bestFit="1" customWidth="1"/>
    <col min="33" max="16384" width="8.75390625" style="1" customWidth="1"/>
  </cols>
  <sheetData>
    <row r="1" spans="1:32" s="281" customFormat="1" ht="15.75">
      <c r="A1" s="3" t="s">
        <v>2403</v>
      </c>
      <c r="C1" s="135"/>
      <c r="Q1" s="1"/>
      <c r="R1" s="1"/>
      <c r="S1" s="1"/>
      <c r="T1" s="1"/>
      <c r="U1" s="1"/>
      <c r="V1" s="1"/>
      <c r="W1" s="1"/>
      <c r="X1" s="1"/>
      <c r="Y1" s="1"/>
      <c r="Z1" s="1"/>
      <c r="AA1" s="1"/>
      <c r="AB1" s="1"/>
      <c r="AC1" s="1"/>
      <c r="AD1" s="1"/>
      <c r="AE1" s="1"/>
      <c r="AF1" s="1"/>
    </row>
    <row r="2" spans="1:32" s="281" customFormat="1" ht="39" customHeight="1">
      <c r="A2" s="31" t="s">
        <v>2404</v>
      </c>
      <c r="B2" s="283"/>
      <c r="C2" s="284"/>
      <c r="D2" s="283"/>
      <c r="Q2" s="1"/>
      <c r="R2" s="1"/>
      <c r="S2" s="1"/>
      <c r="T2" s="1"/>
      <c r="U2" s="1"/>
      <c r="V2" s="1"/>
      <c r="W2" s="1"/>
      <c r="X2" s="1"/>
      <c r="Y2" s="1"/>
      <c r="Z2" s="1"/>
      <c r="AA2" s="1"/>
      <c r="AB2" s="1"/>
      <c r="AC2" s="1"/>
      <c r="AD2" s="1"/>
      <c r="AE2" s="1"/>
      <c r="AF2" s="1"/>
    </row>
    <row r="3" spans="1:15" s="282" customFormat="1" ht="26.25" customHeight="1">
      <c r="A3" s="230"/>
      <c r="B3" s="230"/>
      <c r="C3" s="285"/>
      <c r="D3" s="231" t="s">
        <v>54</v>
      </c>
      <c r="E3" s="230"/>
      <c r="F3" s="230"/>
      <c r="G3" s="230"/>
      <c r="H3" s="230"/>
      <c r="I3" s="230"/>
      <c r="J3" s="230"/>
      <c r="K3" s="230"/>
      <c r="L3" s="230"/>
      <c r="M3" s="230"/>
      <c r="N3" s="230"/>
      <c r="O3" s="230"/>
    </row>
    <row r="4" spans="1:32" s="281" customFormat="1" ht="34.5" customHeight="1">
      <c r="A4" s="34" t="s">
        <v>83</v>
      </c>
      <c r="B4" s="34" t="s">
        <v>2405</v>
      </c>
      <c r="C4" s="34" t="s">
        <v>83</v>
      </c>
      <c r="D4" s="34" t="s">
        <v>2405</v>
      </c>
      <c r="E4" s="231"/>
      <c r="F4" s="231"/>
      <c r="G4" s="231"/>
      <c r="H4" s="231"/>
      <c r="I4" s="231"/>
      <c r="J4" s="231"/>
      <c r="K4" s="231"/>
      <c r="L4" s="231"/>
      <c r="M4" s="231"/>
      <c r="N4" s="231"/>
      <c r="O4" s="231"/>
      <c r="Q4" s="1"/>
      <c r="R4" s="1"/>
      <c r="S4" s="1"/>
      <c r="T4" s="1"/>
      <c r="U4" s="1"/>
      <c r="V4" s="1"/>
      <c r="W4" s="1"/>
      <c r="X4" s="1"/>
      <c r="Y4" s="1"/>
      <c r="Z4" s="1"/>
      <c r="AA4" s="1"/>
      <c r="AB4" s="1"/>
      <c r="AC4" s="1"/>
      <c r="AD4" s="1"/>
      <c r="AE4" s="1"/>
      <c r="AF4" s="1"/>
    </row>
    <row r="5" spans="1:32" s="281" customFormat="1" ht="28.5" customHeight="1">
      <c r="A5" s="41" t="s">
        <v>2406</v>
      </c>
      <c r="B5" s="286">
        <v>88.15</v>
      </c>
      <c r="C5" s="38" t="s">
        <v>2407</v>
      </c>
      <c r="D5" s="232">
        <v>0.02</v>
      </c>
      <c r="E5" s="231"/>
      <c r="F5" s="231"/>
      <c r="G5" s="231"/>
      <c r="H5" s="231"/>
      <c r="I5" s="231"/>
      <c r="J5" s="231"/>
      <c r="K5" s="231"/>
      <c r="L5" s="231"/>
      <c r="M5" s="231"/>
      <c r="N5" s="231"/>
      <c r="O5" s="231"/>
      <c r="Q5" s="1"/>
      <c r="R5" s="1"/>
      <c r="S5" s="1"/>
      <c r="T5" s="1"/>
      <c r="U5" s="1"/>
      <c r="V5" s="1"/>
      <c r="W5" s="1"/>
      <c r="X5" s="1"/>
      <c r="Y5" s="1"/>
      <c r="Z5" s="1"/>
      <c r="AA5" s="1"/>
      <c r="AB5" s="1"/>
      <c r="AC5" s="1"/>
      <c r="AD5" s="1"/>
      <c r="AE5" s="1"/>
      <c r="AF5" s="1"/>
    </row>
    <row r="6" spans="1:32" s="281" customFormat="1" ht="28.5" customHeight="1">
      <c r="A6" s="41" t="s">
        <v>2408</v>
      </c>
      <c r="B6" s="286">
        <v>2.87</v>
      </c>
      <c r="C6" s="38" t="s">
        <v>2409</v>
      </c>
      <c r="D6" s="232">
        <v>27.86</v>
      </c>
      <c r="E6" s="231"/>
      <c r="F6" s="231"/>
      <c r="G6" s="231"/>
      <c r="H6" s="231"/>
      <c r="I6" s="231"/>
      <c r="J6" s="231"/>
      <c r="K6" s="231"/>
      <c r="L6" s="231"/>
      <c r="M6" s="231"/>
      <c r="N6" s="231"/>
      <c r="O6" s="231"/>
      <c r="Q6" s="1"/>
      <c r="R6" s="1"/>
      <c r="S6" s="1"/>
      <c r="T6" s="1"/>
      <c r="U6" s="1"/>
      <c r="V6" s="1"/>
      <c r="W6" s="1"/>
      <c r="X6" s="1"/>
      <c r="Y6" s="1"/>
      <c r="Z6" s="1"/>
      <c r="AA6" s="1"/>
      <c r="AB6" s="1"/>
      <c r="AC6" s="1"/>
      <c r="AD6" s="1"/>
      <c r="AE6" s="1"/>
      <c r="AF6" s="1"/>
    </row>
    <row r="7" spans="1:32" s="281" customFormat="1" ht="28.5" customHeight="1">
      <c r="A7" s="41" t="s">
        <v>2410</v>
      </c>
      <c r="B7" s="287">
        <v>0.63</v>
      </c>
      <c r="C7" s="46" t="s">
        <v>2411</v>
      </c>
      <c r="D7" s="232">
        <v>0.05</v>
      </c>
      <c r="E7" s="231"/>
      <c r="F7" s="231"/>
      <c r="G7" s="231"/>
      <c r="H7" s="231"/>
      <c r="I7" s="231"/>
      <c r="J7" s="231"/>
      <c r="K7" s="231"/>
      <c r="L7" s="231"/>
      <c r="M7" s="231"/>
      <c r="N7" s="231"/>
      <c r="O7" s="231"/>
      <c r="Q7" s="1"/>
      <c r="R7" s="1"/>
      <c r="S7" s="1"/>
      <c r="T7" s="1"/>
      <c r="U7" s="1"/>
      <c r="V7" s="1"/>
      <c r="W7" s="1"/>
      <c r="X7" s="1"/>
      <c r="Y7" s="1"/>
      <c r="Z7" s="1"/>
      <c r="AA7" s="1"/>
      <c r="AB7" s="1"/>
      <c r="AC7" s="1"/>
      <c r="AD7" s="1"/>
      <c r="AE7" s="1"/>
      <c r="AF7" s="1"/>
    </row>
    <row r="8" spans="1:32" s="281" customFormat="1" ht="28.5" customHeight="1">
      <c r="A8" s="41" t="s">
        <v>2412</v>
      </c>
      <c r="B8" s="232"/>
      <c r="C8" s="38" t="s">
        <v>2413</v>
      </c>
      <c r="D8" s="232">
        <v>0.15</v>
      </c>
      <c r="E8" s="231"/>
      <c r="F8" s="231"/>
      <c r="G8" s="231"/>
      <c r="H8" s="231"/>
      <c r="I8" s="231"/>
      <c r="J8" s="231"/>
      <c r="K8" s="231"/>
      <c r="L8" s="231"/>
      <c r="M8" s="231"/>
      <c r="N8" s="231"/>
      <c r="O8" s="231"/>
      <c r="Q8" s="1"/>
      <c r="R8" s="1"/>
      <c r="S8" s="1"/>
      <c r="T8" s="1"/>
      <c r="U8" s="1"/>
      <c r="V8" s="1"/>
      <c r="W8" s="1"/>
      <c r="X8" s="1"/>
      <c r="Y8" s="1"/>
      <c r="Z8" s="1"/>
      <c r="AA8" s="1"/>
      <c r="AB8" s="1"/>
      <c r="AC8" s="1"/>
      <c r="AD8" s="1"/>
      <c r="AE8" s="1"/>
      <c r="AF8" s="1"/>
    </row>
    <row r="9" spans="1:32" s="281" customFormat="1" ht="28.5" customHeight="1">
      <c r="A9" s="41"/>
      <c r="B9" s="232"/>
      <c r="C9" s="38" t="s">
        <v>2414</v>
      </c>
      <c r="D9" s="232">
        <v>24.59</v>
      </c>
      <c r="E9" s="231"/>
      <c r="F9" s="231"/>
      <c r="G9" s="231"/>
      <c r="H9" s="231"/>
      <c r="I9" s="231"/>
      <c r="J9" s="231"/>
      <c r="K9" s="231"/>
      <c r="L9" s="231"/>
      <c r="M9" s="231"/>
      <c r="N9" s="231"/>
      <c r="O9" s="231"/>
      <c r="Q9" s="1"/>
      <c r="R9" s="1"/>
      <c r="S9" s="1"/>
      <c r="T9" s="1"/>
      <c r="U9" s="1"/>
      <c r="V9" s="1"/>
      <c r="W9" s="1"/>
      <c r="X9" s="1"/>
      <c r="Y9" s="1"/>
      <c r="Z9" s="1"/>
      <c r="AA9" s="1"/>
      <c r="AB9" s="1"/>
      <c r="AC9" s="1"/>
      <c r="AD9" s="1"/>
      <c r="AE9" s="1"/>
      <c r="AF9" s="1"/>
    </row>
    <row r="10" spans="1:32" s="281" customFormat="1" ht="28.5" customHeight="1">
      <c r="A10" s="41"/>
      <c r="B10" s="232"/>
      <c r="C10" s="38" t="s">
        <v>2415</v>
      </c>
      <c r="D10" s="232">
        <v>3.54</v>
      </c>
      <c r="E10" s="231"/>
      <c r="F10" s="231"/>
      <c r="G10" s="231"/>
      <c r="H10" s="231"/>
      <c r="I10" s="231"/>
      <c r="J10" s="231"/>
      <c r="K10" s="231"/>
      <c r="L10" s="231"/>
      <c r="M10" s="231"/>
      <c r="N10" s="231"/>
      <c r="O10" s="231"/>
      <c r="Q10" s="1"/>
      <c r="R10" s="1"/>
      <c r="S10" s="1"/>
      <c r="T10" s="1"/>
      <c r="U10" s="1"/>
      <c r="V10" s="1"/>
      <c r="W10" s="1"/>
      <c r="X10" s="1"/>
      <c r="Y10" s="1"/>
      <c r="Z10" s="1"/>
      <c r="AA10" s="1"/>
      <c r="AB10" s="1"/>
      <c r="AC10" s="1"/>
      <c r="AD10" s="1"/>
      <c r="AE10" s="1"/>
      <c r="AF10" s="1"/>
    </row>
    <row r="11" spans="1:32" s="281" customFormat="1" ht="28.5" customHeight="1">
      <c r="A11" s="41"/>
      <c r="B11" s="286"/>
      <c r="C11" s="46" t="s">
        <v>1137</v>
      </c>
      <c r="D11" s="232">
        <v>2.19</v>
      </c>
      <c r="E11" s="231"/>
      <c r="F11" s="231"/>
      <c r="G11" s="231"/>
      <c r="H11" s="231"/>
      <c r="I11" s="231"/>
      <c r="J11" s="231"/>
      <c r="K11" s="231"/>
      <c r="L11" s="231"/>
      <c r="M11" s="231"/>
      <c r="N11" s="231"/>
      <c r="O11" s="231"/>
      <c r="Q11" s="1"/>
      <c r="R11" s="1"/>
      <c r="S11" s="1"/>
      <c r="T11" s="1"/>
      <c r="U11" s="1"/>
      <c r="V11" s="1"/>
      <c r="W11" s="1"/>
      <c r="X11" s="1"/>
      <c r="Y11" s="1"/>
      <c r="Z11" s="1"/>
      <c r="AA11" s="1"/>
      <c r="AB11" s="1"/>
      <c r="AC11" s="1"/>
      <c r="AD11" s="1"/>
      <c r="AE11" s="1"/>
      <c r="AF11" s="1"/>
    </row>
    <row r="12" spans="1:32" s="281" customFormat="1" ht="28.5" customHeight="1">
      <c r="A12" s="41"/>
      <c r="B12" s="232"/>
      <c r="C12" s="38"/>
      <c r="D12" s="232"/>
      <c r="E12" s="231"/>
      <c r="F12" s="231"/>
      <c r="G12" s="231"/>
      <c r="H12" s="231"/>
      <c r="I12" s="231"/>
      <c r="J12" s="231"/>
      <c r="K12" s="231"/>
      <c r="L12" s="231"/>
      <c r="M12" s="231"/>
      <c r="N12" s="231"/>
      <c r="O12" s="231"/>
      <c r="Q12" s="1"/>
      <c r="R12" s="1"/>
      <c r="S12" s="1"/>
      <c r="T12" s="1"/>
      <c r="U12" s="1"/>
      <c r="V12" s="1"/>
      <c r="W12" s="1"/>
      <c r="X12" s="1"/>
      <c r="Y12" s="1"/>
      <c r="Z12" s="1"/>
      <c r="AA12" s="1"/>
      <c r="AB12" s="1"/>
      <c r="AC12" s="1"/>
      <c r="AD12" s="1"/>
      <c r="AE12" s="1"/>
      <c r="AF12" s="1"/>
    </row>
    <row r="13" spans="1:32" s="281" customFormat="1" ht="26.25" customHeight="1">
      <c r="A13" s="239" t="s">
        <v>2416</v>
      </c>
      <c r="B13" s="232">
        <v>91.65</v>
      </c>
      <c r="C13" s="239" t="s">
        <v>2417</v>
      </c>
      <c r="D13" s="287">
        <v>58.4</v>
      </c>
      <c r="E13" s="231"/>
      <c r="F13" s="231"/>
      <c r="G13" s="231"/>
      <c r="H13" s="231"/>
      <c r="I13" s="231"/>
      <c r="J13" s="231"/>
      <c r="K13" s="231"/>
      <c r="L13" s="231"/>
      <c r="M13" s="231"/>
      <c r="N13" s="231"/>
      <c r="O13" s="231"/>
      <c r="Q13" s="1"/>
      <c r="R13" s="1"/>
      <c r="S13" s="1"/>
      <c r="T13" s="1"/>
      <c r="U13" s="1"/>
      <c r="V13" s="1"/>
      <c r="W13" s="1"/>
      <c r="X13" s="1"/>
      <c r="Y13" s="1"/>
      <c r="Z13" s="1"/>
      <c r="AA13" s="1"/>
      <c r="AB13" s="1"/>
      <c r="AC13" s="1"/>
      <c r="AD13" s="1"/>
      <c r="AE13" s="1"/>
      <c r="AF13" s="1"/>
    </row>
    <row r="14" spans="1:32" s="281" customFormat="1" ht="26.25" customHeight="1">
      <c r="A14" s="41" t="s">
        <v>2418</v>
      </c>
      <c r="B14" s="232">
        <v>22.87</v>
      </c>
      <c r="C14" s="38" t="s">
        <v>2419</v>
      </c>
      <c r="D14" s="232">
        <v>18.26</v>
      </c>
      <c r="E14" s="231"/>
      <c r="F14" s="231"/>
      <c r="G14" s="231"/>
      <c r="H14" s="231"/>
      <c r="I14" s="231"/>
      <c r="J14" s="231"/>
      <c r="K14" s="231"/>
      <c r="L14" s="231"/>
      <c r="M14" s="231"/>
      <c r="N14" s="231"/>
      <c r="O14" s="231"/>
      <c r="Q14" s="1"/>
      <c r="R14" s="1"/>
      <c r="S14" s="1"/>
      <c r="T14" s="1"/>
      <c r="U14" s="1"/>
      <c r="V14" s="1"/>
      <c r="W14" s="1"/>
      <c r="X14" s="1"/>
      <c r="Y14" s="1"/>
      <c r="Z14" s="1"/>
      <c r="AA14" s="1"/>
      <c r="AB14" s="1"/>
      <c r="AC14" s="1"/>
      <c r="AD14" s="1"/>
      <c r="AE14" s="1"/>
      <c r="AF14" s="1"/>
    </row>
    <row r="15" spans="1:32" s="281" customFormat="1" ht="26.25" customHeight="1">
      <c r="A15" s="41" t="s">
        <v>2420</v>
      </c>
      <c r="B15" s="232">
        <v>12.87</v>
      </c>
      <c r="C15" s="38" t="s">
        <v>2421</v>
      </c>
      <c r="D15" s="232">
        <v>28.5</v>
      </c>
      <c r="E15" s="231"/>
      <c r="F15" s="231"/>
      <c r="G15" s="231"/>
      <c r="H15" s="231"/>
      <c r="I15" s="231"/>
      <c r="J15" s="231"/>
      <c r="K15" s="231"/>
      <c r="L15" s="231"/>
      <c r="M15" s="231"/>
      <c r="N15" s="231"/>
      <c r="O15" s="231"/>
      <c r="Q15" s="1"/>
      <c r="R15" s="1"/>
      <c r="S15" s="1"/>
      <c r="T15" s="1"/>
      <c r="U15" s="1"/>
      <c r="V15" s="1"/>
      <c r="W15" s="1"/>
      <c r="X15" s="1"/>
      <c r="Y15" s="1"/>
      <c r="Z15" s="1"/>
      <c r="AA15" s="1"/>
      <c r="AB15" s="1"/>
      <c r="AC15" s="1"/>
      <c r="AD15" s="1"/>
      <c r="AE15" s="1"/>
      <c r="AF15" s="1"/>
    </row>
    <row r="16" spans="1:32" s="281" customFormat="1" ht="26.25" customHeight="1">
      <c r="A16" s="41" t="s">
        <v>2422</v>
      </c>
      <c r="B16" s="287">
        <v>40.18</v>
      </c>
      <c r="C16" s="38" t="s">
        <v>2423</v>
      </c>
      <c r="D16" s="232">
        <v>15.61</v>
      </c>
      <c r="E16" s="231"/>
      <c r="F16" s="231"/>
      <c r="G16" s="231"/>
      <c r="H16" s="231"/>
      <c r="I16" s="231"/>
      <c r="J16" s="231"/>
      <c r="K16" s="231"/>
      <c r="L16" s="231"/>
      <c r="M16" s="231"/>
      <c r="N16" s="231"/>
      <c r="O16" s="231"/>
      <c r="Q16" s="1"/>
      <c r="R16" s="1"/>
      <c r="S16" s="1"/>
      <c r="T16" s="1"/>
      <c r="U16" s="1"/>
      <c r="V16" s="1"/>
      <c r="W16" s="1"/>
      <c r="X16" s="1"/>
      <c r="Y16" s="1"/>
      <c r="Z16" s="1"/>
      <c r="AA16" s="1"/>
      <c r="AB16" s="1"/>
      <c r="AC16" s="1"/>
      <c r="AD16" s="1"/>
      <c r="AE16" s="1"/>
      <c r="AF16" s="1"/>
    </row>
    <row r="17" spans="1:32" s="281" customFormat="1" ht="26.25" customHeight="1">
      <c r="A17" s="41"/>
      <c r="B17" s="287"/>
      <c r="C17" s="38" t="s">
        <v>2424</v>
      </c>
      <c r="D17" s="232">
        <v>46.8</v>
      </c>
      <c r="E17" s="231"/>
      <c r="F17" s="231"/>
      <c r="G17" s="231"/>
      <c r="H17" s="231"/>
      <c r="I17" s="231"/>
      <c r="J17" s="231"/>
      <c r="K17" s="231"/>
      <c r="L17" s="231"/>
      <c r="M17" s="231"/>
      <c r="N17" s="231"/>
      <c r="O17" s="231"/>
      <c r="Q17" s="1"/>
      <c r="R17" s="1"/>
      <c r="S17" s="1"/>
      <c r="T17" s="1"/>
      <c r="U17" s="1"/>
      <c r="V17" s="1"/>
      <c r="W17" s="1"/>
      <c r="X17" s="1"/>
      <c r="Y17" s="1"/>
      <c r="Z17" s="1"/>
      <c r="AA17" s="1"/>
      <c r="AB17" s="1"/>
      <c r="AC17" s="1"/>
      <c r="AD17" s="1"/>
      <c r="AE17" s="1"/>
      <c r="AF17" s="1"/>
    </row>
    <row r="18" spans="1:32" s="281" customFormat="1" ht="26.25" customHeight="1">
      <c r="A18" s="41"/>
      <c r="B18" s="232"/>
      <c r="C18" s="38"/>
      <c r="D18" s="232"/>
      <c r="E18" s="231"/>
      <c r="F18" s="231"/>
      <c r="G18" s="231"/>
      <c r="H18" s="231"/>
      <c r="I18" s="231"/>
      <c r="J18" s="231"/>
      <c r="K18" s="231"/>
      <c r="L18" s="231"/>
      <c r="M18" s="231"/>
      <c r="N18" s="231"/>
      <c r="O18" s="231"/>
      <c r="Q18" s="1"/>
      <c r="R18" s="1"/>
      <c r="S18" s="1"/>
      <c r="T18" s="1"/>
      <c r="U18" s="1"/>
      <c r="V18" s="1"/>
      <c r="W18" s="1"/>
      <c r="X18" s="1"/>
      <c r="Y18" s="1"/>
      <c r="Z18" s="1"/>
      <c r="AA18" s="1"/>
      <c r="AB18" s="1"/>
      <c r="AC18" s="1"/>
      <c r="AD18" s="1"/>
      <c r="AE18" s="1"/>
      <c r="AF18" s="1"/>
    </row>
    <row r="19" spans="1:32" s="281" customFormat="1" ht="26.25" customHeight="1">
      <c r="A19" s="41"/>
      <c r="B19" s="232"/>
      <c r="C19" s="38"/>
      <c r="D19" s="232"/>
      <c r="E19" s="231"/>
      <c r="F19" s="231"/>
      <c r="G19" s="231"/>
      <c r="H19" s="231"/>
      <c r="I19" s="231"/>
      <c r="J19" s="231"/>
      <c r="K19" s="231"/>
      <c r="L19" s="231"/>
      <c r="M19" s="231"/>
      <c r="N19" s="231"/>
      <c r="O19" s="231"/>
      <c r="Q19" s="1"/>
      <c r="R19" s="1"/>
      <c r="S19" s="1"/>
      <c r="T19" s="1"/>
      <c r="U19" s="1"/>
      <c r="V19" s="1"/>
      <c r="W19" s="1"/>
      <c r="X19" s="1"/>
      <c r="Y19" s="1"/>
      <c r="Z19" s="1"/>
      <c r="AA19" s="1"/>
      <c r="AB19" s="1"/>
      <c r="AC19" s="1"/>
      <c r="AD19" s="1"/>
      <c r="AE19" s="1"/>
      <c r="AF19" s="1"/>
    </row>
    <row r="20" spans="1:32" s="281" customFormat="1" ht="26.25" customHeight="1">
      <c r="A20" s="239" t="s">
        <v>2425</v>
      </c>
      <c r="B20" s="287">
        <v>167.57</v>
      </c>
      <c r="C20" s="239" t="s">
        <v>2426</v>
      </c>
      <c r="D20" s="287">
        <v>167.57</v>
      </c>
      <c r="E20" s="231"/>
      <c r="F20" s="231"/>
      <c r="G20" s="231"/>
      <c r="H20" s="231"/>
      <c r="I20" s="231"/>
      <c r="J20" s="231"/>
      <c r="K20" s="231"/>
      <c r="L20" s="231"/>
      <c r="M20" s="231"/>
      <c r="N20" s="231"/>
      <c r="O20" s="231"/>
      <c r="Q20" s="1"/>
      <c r="R20" s="1"/>
      <c r="S20" s="1"/>
      <c r="T20" s="1"/>
      <c r="U20" s="1"/>
      <c r="V20" s="1"/>
      <c r="W20" s="1"/>
      <c r="X20" s="1"/>
      <c r="Y20" s="1"/>
      <c r="Z20" s="1"/>
      <c r="AA20" s="1"/>
      <c r="AB20" s="1"/>
      <c r="AC20" s="1"/>
      <c r="AD20" s="1"/>
      <c r="AE20" s="1"/>
      <c r="AF20" s="1"/>
    </row>
    <row r="21" spans="1:32" s="281" customFormat="1" ht="15.75">
      <c r="A21" s="288"/>
      <c r="B21" s="231"/>
      <c r="C21" s="285"/>
      <c r="D21" s="231"/>
      <c r="E21" s="231"/>
      <c r="F21" s="231"/>
      <c r="G21" s="231"/>
      <c r="H21" s="231"/>
      <c r="I21" s="231"/>
      <c r="J21" s="231"/>
      <c r="K21" s="231"/>
      <c r="L21" s="231"/>
      <c r="M21" s="231"/>
      <c r="N21" s="231"/>
      <c r="O21" s="231"/>
      <c r="Q21" s="1"/>
      <c r="R21" s="1"/>
      <c r="S21" s="1"/>
      <c r="T21" s="1"/>
      <c r="U21" s="1"/>
      <c r="V21" s="1"/>
      <c r="W21" s="1"/>
      <c r="X21" s="1"/>
      <c r="Y21" s="1"/>
      <c r="Z21" s="1"/>
      <c r="AA21" s="1"/>
      <c r="AB21" s="1"/>
      <c r="AC21" s="1"/>
      <c r="AD21" s="1"/>
      <c r="AE21" s="1"/>
      <c r="AF21" s="1"/>
    </row>
    <row r="22" spans="1:32" s="281" customFormat="1" ht="15.75">
      <c r="A22" s="288"/>
      <c r="B22" s="231"/>
      <c r="C22" s="285"/>
      <c r="D22" s="231"/>
      <c r="E22" s="231"/>
      <c r="F22" s="231"/>
      <c r="G22" s="231"/>
      <c r="H22" s="231"/>
      <c r="I22" s="231"/>
      <c r="J22" s="231"/>
      <c r="K22" s="231"/>
      <c r="L22" s="231"/>
      <c r="M22" s="231"/>
      <c r="N22" s="231"/>
      <c r="O22" s="231"/>
      <c r="Q22" s="1"/>
      <c r="R22" s="1"/>
      <c r="S22" s="1"/>
      <c r="T22" s="1"/>
      <c r="U22" s="1"/>
      <c r="V22" s="1"/>
      <c r="W22" s="1"/>
      <c r="X22" s="1"/>
      <c r="Y22" s="1"/>
      <c r="Z22" s="1"/>
      <c r="AA22" s="1"/>
      <c r="AB22" s="1"/>
      <c r="AC22" s="1"/>
      <c r="AD22" s="1"/>
      <c r="AE22" s="1"/>
      <c r="AF22" s="1"/>
    </row>
    <row r="23" spans="1:32" s="281" customFormat="1" ht="15.75">
      <c r="A23" s="288"/>
      <c r="B23" s="231"/>
      <c r="C23" s="285"/>
      <c r="D23" s="231"/>
      <c r="E23" s="231"/>
      <c r="F23" s="231"/>
      <c r="G23" s="231"/>
      <c r="H23" s="231"/>
      <c r="I23" s="231"/>
      <c r="J23" s="231"/>
      <c r="K23" s="231"/>
      <c r="L23" s="231"/>
      <c r="M23" s="231"/>
      <c r="N23" s="231"/>
      <c r="O23" s="231"/>
      <c r="Q23" s="1"/>
      <c r="R23" s="1"/>
      <c r="S23" s="1"/>
      <c r="T23" s="1"/>
      <c r="U23" s="1"/>
      <c r="V23" s="1"/>
      <c r="W23" s="1"/>
      <c r="X23" s="1"/>
      <c r="Y23" s="1"/>
      <c r="Z23" s="1"/>
      <c r="AA23" s="1"/>
      <c r="AB23" s="1"/>
      <c r="AC23" s="1"/>
      <c r="AD23" s="1"/>
      <c r="AE23" s="1"/>
      <c r="AF23" s="1"/>
    </row>
    <row r="24" spans="1:32" s="281" customFormat="1" ht="15.75">
      <c r="A24" s="288"/>
      <c r="B24" s="231"/>
      <c r="C24" s="285"/>
      <c r="D24" s="231"/>
      <c r="E24" s="231"/>
      <c r="F24" s="231"/>
      <c r="G24" s="231"/>
      <c r="H24" s="231"/>
      <c r="I24" s="231"/>
      <c r="J24" s="231"/>
      <c r="K24" s="231"/>
      <c r="L24" s="231"/>
      <c r="M24" s="231"/>
      <c r="N24" s="231"/>
      <c r="O24" s="231"/>
      <c r="Q24" s="1"/>
      <c r="R24" s="1"/>
      <c r="S24" s="1"/>
      <c r="T24" s="1"/>
      <c r="U24" s="1"/>
      <c r="V24" s="1"/>
      <c r="W24" s="1"/>
      <c r="X24" s="1"/>
      <c r="Y24" s="1"/>
      <c r="Z24" s="1"/>
      <c r="AA24" s="1"/>
      <c r="AB24" s="1"/>
      <c r="AC24" s="1"/>
      <c r="AD24" s="1"/>
      <c r="AE24" s="1"/>
      <c r="AF24" s="1"/>
    </row>
    <row r="25" spans="1:32" s="281" customFormat="1" ht="15.75">
      <c r="A25" s="288"/>
      <c r="B25" s="231"/>
      <c r="C25" s="285"/>
      <c r="D25" s="231"/>
      <c r="E25" s="231"/>
      <c r="F25" s="231"/>
      <c r="G25" s="231"/>
      <c r="H25" s="231"/>
      <c r="I25" s="231"/>
      <c r="J25" s="231"/>
      <c r="K25" s="231"/>
      <c r="L25" s="231"/>
      <c r="M25" s="231"/>
      <c r="N25" s="231"/>
      <c r="O25" s="231"/>
      <c r="Q25" s="1"/>
      <c r="R25" s="1"/>
      <c r="S25" s="1"/>
      <c r="T25" s="1"/>
      <c r="U25" s="1"/>
      <c r="V25" s="1"/>
      <c r="W25" s="1"/>
      <c r="X25" s="1"/>
      <c r="Y25" s="1"/>
      <c r="Z25" s="1"/>
      <c r="AA25" s="1"/>
      <c r="AB25" s="1"/>
      <c r="AC25" s="1"/>
      <c r="AD25" s="1"/>
      <c r="AE25" s="1"/>
      <c r="AF25" s="1"/>
    </row>
    <row r="26" spans="1:32" s="281" customFormat="1" ht="15.75">
      <c r="A26" s="288"/>
      <c r="B26" s="231"/>
      <c r="C26" s="285"/>
      <c r="D26" s="231"/>
      <c r="E26" s="231"/>
      <c r="F26" s="231"/>
      <c r="G26" s="231"/>
      <c r="H26" s="231"/>
      <c r="I26" s="231"/>
      <c r="J26" s="231"/>
      <c r="K26" s="231"/>
      <c r="L26" s="231"/>
      <c r="M26" s="231"/>
      <c r="N26" s="231"/>
      <c r="O26" s="231"/>
      <c r="Q26" s="1"/>
      <c r="R26" s="1"/>
      <c r="S26" s="1"/>
      <c r="T26" s="1"/>
      <c r="U26" s="1"/>
      <c r="V26" s="1"/>
      <c r="W26" s="1"/>
      <c r="X26" s="1"/>
      <c r="Y26" s="1"/>
      <c r="Z26" s="1"/>
      <c r="AA26" s="1"/>
      <c r="AB26" s="1"/>
      <c r="AC26" s="1"/>
      <c r="AD26" s="1"/>
      <c r="AE26" s="1"/>
      <c r="AF26" s="1"/>
    </row>
    <row r="27" spans="1:32" s="281" customFormat="1" ht="15.75">
      <c r="A27" s="288"/>
      <c r="B27" s="231"/>
      <c r="C27" s="285"/>
      <c r="D27" s="231"/>
      <c r="E27" s="231"/>
      <c r="F27" s="231"/>
      <c r="G27" s="231"/>
      <c r="H27" s="231"/>
      <c r="I27" s="231"/>
      <c r="J27" s="231"/>
      <c r="K27" s="231"/>
      <c r="L27" s="231"/>
      <c r="M27" s="231"/>
      <c r="N27" s="231"/>
      <c r="O27" s="231"/>
      <c r="Q27" s="1"/>
      <c r="R27" s="1"/>
      <c r="S27" s="1"/>
      <c r="T27" s="1"/>
      <c r="U27" s="1"/>
      <c r="V27" s="1"/>
      <c r="W27" s="1"/>
      <c r="X27" s="1"/>
      <c r="Y27" s="1"/>
      <c r="Z27" s="1"/>
      <c r="AA27" s="1"/>
      <c r="AB27" s="1"/>
      <c r="AC27" s="1"/>
      <c r="AD27" s="1"/>
      <c r="AE27" s="1"/>
      <c r="AF27" s="1"/>
    </row>
    <row r="28" spans="1:32" s="281" customFormat="1" ht="15.75">
      <c r="A28" s="288"/>
      <c r="B28" s="231"/>
      <c r="C28" s="285"/>
      <c r="D28" s="231"/>
      <c r="E28" s="231"/>
      <c r="F28" s="231"/>
      <c r="G28" s="231"/>
      <c r="H28" s="231"/>
      <c r="I28" s="231"/>
      <c r="J28" s="231"/>
      <c r="K28" s="231"/>
      <c r="L28" s="231"/>
      <c r="M28" s="231"/>
      <c r="N28" s="231"/>
      <c r="O28" s="231"/>
      <c r="Q28" s="1"/>
      <c r="R28" s="1"/>
      <c r="S28" s="1"/>
      <c r="T28" s="1"/>
      <c r="U28" s="1"/>
      <c r="V28" s="1"/>
      <c r="W28" s="1"/>
      <c r="X28" s="1"/>
      <c r="Y28" s="1"/>
      <c r="Z28" s="1"/>
      <c r="AA28" s="1"/>
      <c r="AB28" s="1"/>
      <c r="AC28" s="1"/>
      <c r="AD28" s="1"/>
      <c r="AE28" s="1"/>
      <c r="AF28" s="1"/>
    </row>
    <row r="29" spans="1:32" s="281" customFormat="1" ht="15.75">
      <c r="A29" s="288"/>
      <c r="B29" s="231"/>
      <c r="C29" s="285"/>
      <c r="D29" s="231"/>
      <c r="E29" s="231"/>
      <c r="F29" s="231"/>
      <c r="G29" s="231"/>
      <c r="H29" s="231"/>
      <c r="I29" s="231"/>
      <c r="J29" s="231"/>
      <c r="K29" s="231"/>
      <c r="L29" s="231"/>
      <c r="M29" s="231"/>
      <c r="N29" s="231"/>
      <c r="O29" s="231"/>
      <c r="Q29" s="1"/>
      <c r="R29" s="1"/>
      <c r="S29" s="1"/>
      <c r="T29" s="1"/>
      <c r="U29" s="1"/>
      <c r="V29" s="1"/>
      <c r="W29" s="1"/>
      <c r="X29" s="1"/>
      <c r="Y29" s="1"/>
      <c r="Z29" s="1"/>
      <c r="AA29" s="1"/>
      <c r="AB29" s="1"/>
      <c r="AC29" s="1"/>
      <c r="AD29" s="1"/>
      <c r="AE29" s="1"/>
      <c r="AF29" s="1"/>
    </row>
    <row r="30" spans="1:32" s="281" customFormat="1" ht="15.75">
      <c r="A30" s="288"/>
      <c r="B30" s="231"/>
      <c r="C30" s="285"/>
      <c r="D30" s="231"/>
      <c r="E30" s="231"/>
      <c r="F30" s="231"/>
      <c r="G30" s="231"/>
      <c r="H30" s="231"/>
      <c r="I30" s="231"/>
      <c r="J30" s="231"/>
      <c r="K30" s="231"/>
      <c r="L30" s="231"/>
      <c r="M30" s="231"/>
      <c r="N30" s="231"/>
      <c r="O30" s="231"/>
      <c r="Q30" s="1"/>
      <c r="R30" s="1"/>
      <c r="S30" s="1"/>
      <c r="T30" s="1"/>
      <c r="U30" s="1"/>
      <c r="V30" s="1"/>
      <c r="W30" s="1"/>
      <c r="X30" s="1"/>
      <c r="Y30" s="1"/>
      <c r="Z30" s="1"/>
      <c r="AA30" s="1"/>
      <c r="AB30" s="1"/>
      <c r="AC30" s="1"/>
      <c r="AD30" s="1"/>
      <c r="AE30" s="1"/>
      <c r="AF30" s="1"/>
    </row>
    <row r="31" spans="1:32" s="281" customFormat="1" ht="15.75">
      <c r="A31" s="288"/>
      <c r="B31" s="231"/>
      <c r="C31" s="285"/>
      <c r="D31" s="231"/>
      <c r="E31" s="231"/>
      <c r="F31" s="231"/>
      <c r="G31" s="231"/>
      <c r="H31" s="231"/>
      <c r="I31" s="231"/>
      <c r="J31" s="231"/>
      <c r="K31" s="231"/>
      <c r="L31" s="231"/>
      <c r="M31" s="231"/>
      <c r="N31" s="231"/>
      <c r="O31" s="231"/>
      <c r="Q31" s="1"/>
      <c r="R31" s="1"/>
      <c r="S31" s="1"/>
      <c r="T31" s="1"/>
      <c r="U31" s="1"/>
      <c r="V31" s="1"/>
      <c r="W31" s="1"/>
      <c r="X31" s="1"/>
      <c r="Y31" s="1"/>
      <c r="Z31" s="1"/>
      <c r="AA31" s="1"/>
      <c r="AB31" s="1"/>
      <c r="AC31" s="1"/>
      <c r="AD31" s="1"/>
      <c r="AE31" s="1"/>
      <c r="AF31" s="1"/>
    </row>
    <row r="32" spans="1:32" s="281" customFormat="1" ht="15.75">
      <c r="A32" s="288"/>
      <c r="B32" s="231"/>
      <c r="C32" s="285"/>
      <c r="D32" s="231"/>
      <c r="E32" s="231"/>
      <c r="F32" s="231"/>
      <c r="G32" s="231"/>
      <c r="H32" s="231"/>
      <c r="I32" s="231"/>
      <c r="J32" s="231"/>
      <c r="K32" s="231"/>
      <c r="L32" s="231"/>
      <c r="M32" s="231"/>
      <c r="N32" s="231"/>
      <c r="O32" s="231"/>
      <c r="Q32" s="1"/>
      <c r="R32" s="1"/>
      <c r="S32" s="1"/>
      <c r="T32" s="1"/>
      <c r="U32" s="1"/>
      <c r="V32" s="1"/>
      <c r="W32" s="1"/>
      <c r="X32" s="1"/>
      <c r="Y32" s="1"/>
      <c r="Z32" s="1"/>
      <c r="AA32" s="1"/>
      <c r="AB32" s="1"/>
      <c r="AC32" s="1"/>
      <c r="AD32" s="1"/>
      <c r="AE32" s="1"/>
      <c r="AF32" s="1"/>
    </row>
    <row r="33" spans="1:32" s="281" customFormat="1" ht="15.75">
      <c r="A33" s="288"/>
      <c r="B33" s="231"/>
      <c r="C33" s="285"/>
      <c r="D33" s="231"/>
      <c r="E33" s="231"/>
      <c r="F33" s="231"/>
      <c r="G33" s="231"/>
      <c r="H33" s="231"/>
      <c r="I33" s="231"/>
      <c r="J33" s="231"/>
      <c r="K33" s="231"/>
      <c r="L33" s="231"/>
      <c r="M33" s="231"/>
      <c r="N33" s="231"/>
      <c r="O33" s="231"/>
      <c r="Q33" s="1"/>
      <c r="R33" s="1"/>
      <c r="S33" s="1"/>
      <c r="T33" s="1"/>
      <c r="U33" s="1"/>
      <c r="V33" s="1"/>
      <c r="W33" s="1"/>
      <c r="X33" s="1"/>
      <c r="Y33" s="1"/>
      <c r="Z33" s="1"/>
      <c r="AA33" s="1"/>
      <c r="AB33" s="1"/>
      <c r="AC33" s="1"/>
      <c r="AD33" s="1"/>
      <c r="AE33" s="1"/>
      <c r="AF33" s="1"/>
    </row>
    <row r="34" spans="1:32" s="281" customFormat="1" ht="15.75">
      <c r="A34" s="288"/>
      <c r="B34" s="231"/>
      <c r="C34" s="285"/>
      <c r="D34" s="231"/>
      <c r="E34" s="231"/>
      <c r="F34" s="231"/>
      <c r="G34" s="231"/>
      <c r="H34" s="231"/>
      <c r="I34" s="231"/>
      <c r="J34" s="231"/>
      <c r="K34" s="231"/>
      <c r="L34" s="231"/>
      <c r="M34" s="231"/>
      <c r="N34" s="231"/>
      <c r="O34" s="231"/>
      <c r="Q34" s="1"/>
      <c r="R34" s="1"/>
      <c r="S34" s="1"/>
      <c r="T34" s="1"/>
      <c r="U34" s="1"/>
      <c r="V34" s="1"/>
      <c r="W34" s="1"/>
      <c r="X34" s="1"/>
      <c r="Y34" s="1"/>
      <c r="Z34" s="1"/>
      <c r="AA34" s="1"/>
      <c r="AB34" s="1"/>
      <c r="AC34" s="1"/>
      <c r="AD34" s="1"/>
      <c r="AE34" s="1"/>
      <c r="AF34" s="1"/>
    </row>
    <row r="35" spans="1:32" s="281" customFormat="1" ht="15.75">
      <c r="A35" s="288"/>
      <c r="B35" s="231"/>
      <c r="C35" s="285"/>
      <c r="D35" s="231"/>
      <c r="E35" s="231"/>
      <c r="F35" s="231"/>
      <c r="G35" s="231"/>
      <c r="H35" s="231"/>
      <c r="I35" s="231"/>
      <c r="J35" s="231"/>
      <c r="K35" s="231"/>
      <c r="L35" s="231"/>
      <c r="M35" s="231"/>
      <c r="N35" s="231"/>
      <c r="O35" s="231"/>
      <c r="Q35" s="1"/>
      <c r="R35" s="1"/>
      <c r="S35" s="1"/>
      <c r="T35" s="1"/>
      <c r="U35" s="1"/>
      <c r="V35" s="1"/>
      <c r="W35" s="1"/>
      <c r="X35" s="1"/>
      <c r="Y35" s="1"/>
      <c r="Z35" s="1"/>
      <c r="AA35" s="1"/>
      <c r="AB35" s="1"/>
      <c r="AC35" s="1"/>
      <c r="AD35" s="1"/>
      <c r="AE35" s="1"/>
      <c r="AF35" s="1"/>
    </row>
    <row r="36" spans="1:32" s="281" customFormat="1" ht="15.75">
      <c r="A36" s="288"/>
      <c r="B36" s="231"/>
      <c r="C36" s="285"/>
      <c r="D36" s="231"/>
      <c r="E36" s="231"/>
      <c r="F36" s="231"/>
      <c r="G36" s="231"/>
      <c r="H36" s="231"/>
      <c r="I36" s="231"/>
      <c r="J36" s="231"/>
      <c r="K36" s="231"/>
      <c r="L36" s="231"/>
      <c r="M36" s="231"/>
      <c r="N36" s="231"/>
      <c r="O36" s="231"/>
      <c r="Q36" s="1"/>
      <c r="R36" s="1"/>
      <c r="S36" s="1"/>
      <c r="T36" s="1"/>
      <c r="U36" s="1"/>
      <c r="V36" s="1"/>
      <c r="W36" s="1"/>
      <c r="X36" s="1"/>
      <c r="Y36" s="1"/>
      <c r="Z36" s="1"/>
      <c r="AA36" s="1"/>
      <c r="AB36" s="1"/>
      <c r="AC36" s="1"/>
      <c r="AD36" s="1"/>
      <c r="AE36" s="1"/>
      <c r="AF36" s="1"/>
    </row>
    <row r="37" spans="1:32" s="281" customFormat="1" ht="15.75">
      <c r="A37" s="288"/>
      <c r="B37" s="231"/>
      <c r="C37" s="285"/>
      <c r="D37" s="231"/>
      <c r="E37" s="231"/>
      <c r="F37" s="231"/>
      <c r="G37" s="231"/>
      <c r="H37" s="231"/>
      <c r="I37" s="231"/>
      <c r="J37" s="231"/>
      <c r="K37" s="231"/>
      <c r="L37" s="231"/>
      <c r="M37" s="231"/>
      <c r="N37" s="231"/>
      <c r="O37" s="231"/>
      <c r="Q37" s="1"/>
      <c r="R37" s="1"/>
      <c r="S37" s="1"/>
      <c r="T37" s="1"/>
      <c r="U37" s="1"/>
      <c r="V37" s="1"/>
      <c r="W37" s="1"/>
      <c r="X37" s="1"/>
      <c r="Y37" s="1"/>
      <c r="Z37" s="1"/>
      <c r="AA37" s="1"/>
      <c r="AB37" s="1"/>
      <c r="AC37" s="1"/>
      <c r="AD37" s="1"/>
      <c r="AE37" s="1"/>
      <c r="AF37" s="1"/>
    </row>
    <row r="38" spans="1:32" s="281" customFormat="1" ht="15.75">
      <c r="A38" s="288"/>
      <c r="B38" s="231"/>
      <c r="C38" s="285"/>
      <c r="D38" s="231"/>
      <c r="E38" s="231"/>
      <c r="F38" s="231"/>
      <c r="G38" s="231"/>
      <c r="H38" s="231"/>
      <c r="I38" s="231"/>
      <c r="J38" s="231"/>
      <c r="K38" s="231"/>
      <c r="L38" s="231"/>
      <c r="M38" s="231"/>
      <c r="N38" s="231"/>
      <c r="O38" s="231"/>
      <c r="Q38" s="1"/>
      <c r="R38" s="1"/>
      <c r="S38" s="1"/>
      <c r="T38" s="1"/>
      <c r="U38" s="1"/>
      <c r="V38" s="1"/>
      <c r="W38" s="1"/>
      <c r="X38" s="1"/>
      <c r="Y38" s="1"/>
      <c r="Z38" s="1"/>
      <c r="AA38" s="1"/>
      <c r="AB38" s="1"/>
      <c r="AC38" s="1"/>
      <c r="AD38" s="1"/>
      <c r="AE38" s="1"/>
      <c r="AF38" s="1"/>
    </row>
    <row r="39" spans="1:32" s="281" customFormat="1" ht="15.75">
      <c r="A39" s="288"/>
      <c r="B39" s="231"/>
      <c r="C39" s="285"/>
      <c r="D39" s="231"/>
      <c r="E39" s="231"/>
      <c r="F39" s="231"/>
      <c r="G39" s="231"/>
      <c r="H39" s="231"/>
      <c r="I39" s="231"/>
      <c r="J39" s="231"/>
      <c r="K39" s="231"/>
      <c r="L39" s="231"/>
      <c r="M39" s="231"/>
      <c r="N39" s="231"/>
      <c r="O39" s="231"/>
      <c r="Q39" s="1"/>
      <c r="R39" s="1"/>
      <c r="S39" s="1"/>
      <c r="T39" s="1"/>
      <c r="U39" s="1"/>
      <c r="V39" s="1"/>
      <c r="W39" s="1"/>
      <c r="X39" s="1"/>
      <c r="Y39" s="1"/>
      <c r="Z39" s="1"/>
      <c r="AA39" s="1"/>
      <c r="AB39" s="1"/>
      <c r="AC39" s="1"/>
      <c r="AD39" s="1"/>
      <c r="AE39" s="1"/>
      <c r="AF39" s="1"/>
    </row>
    <row r="40" spans="1:32" s="281" customFormat="1" ht="15.75">
      <c r="A40" s="288"/>
      <c r="B40" s="231"/>
      <c r="C40" s="285"/>
      <c r="D40" s="231"/>
      <c r="E40" s="231"/>
      <c r="F40" s="231"/>
      <c r="G40" s="231"/>
      <c r="H40" s="231"/>
      <c r="I40" s="231"/>
      <c r="J40" s="231"/>
      <c r="K40" s="231"/>
      <c r="L40" s="231"/>
      <c r="M40" s="231"/>
      <c r="N40" s="231"/>
      <c r="O40" s="231"/>
      <c r="Q40" s="1"/>
      <c r="R40" s="1"/>
      <c r="S40" s="1"/>
      <c r="T40" s="1"/>
      <c r="U40" s="1"/>
      <c r="V40" s="1"/>
      <c r="W40" s="1"/>
      <c r="X40" s="1"/>
      <c r="Y40" s="1"/>
      <c r="Z40" s="1"/>
      <c r="AA40" s="1"/>
      <c r="AB40" s="1"/>
      <c r="AC40" s="1"/>
      <c r="AD40" s="1"/>
      <c r="AE40" s="1"/>
      <c r="AF40" s="1"/>
    </row>
    <row r="41" spans="1:32" s="281" customFormat="1" ht="15.75">
      <c r="A41" s="288"/>
      <c r="B41" s="231"/>
      <c r="C41" s="285"/>
      <c r="D41" s="231"/>
      <c r="E41" s="231"/>
      <c r="F41" s="231"/>
      <c r="G41" s="231"/>
      <c r="H41" s="231"/>
      <c r="I41" s="231"/>
      <c r="J41" s="231"/>
      <c r="K41" s="231"/>
      <c r="L41" s="231"/>
      <c r="M41" s="231"/>
      <c r="N41" s="231"/>
      <c r="O41" s="231"/>
      <c r="Q41" s="1"/>
      <c r="R41" s="1"/>
      <c r="S41" s="1"/>
      <c r="T41" s="1"/>
      <c r="U41" s="1"/>
      <c r="V41" s="1"/>
      <c r="W41" s="1"/>
      <c r="X41" s="1"/>
      <c r="Y41" s="1"/>
      <c r="Z41" s="1"/>
      <c r="AA41" s="1"/>
      <c r="AB41" s="1"/>
      <c r="AC41" s="1"/>
      <c r="AD41" s="1"/>
      <c r="AE41" s="1"/>
      <c r="AF41" s="1"/>
    </row>
    <row r="42" spans="1:32" s="281" customFormat="1" ht="15.75">
      <c r="A42" s="288"/>
      <c r="B42" s="231"/>
      <c r="C42" s="285"/>
      <c r="D42" s="231"/>
      <c r="E42" s="231"/>
      <c r="F42" s="231"/>
      <c r="G42" s="231"/>
      <c r="H42" s="231"/>
      <c r="I42" s="231"/>
      <c r="J42" s="231"/>
      <c r="K42" s="231"/>
      <c r="L42" s="231"/>
      <c r="M42" s="231"/>
      <c r="N42" s="231"/>
      <c r="O42" s="231"/>
      <c r="Q42" s="1"/>
      <c r="R42" s="1"/>
      <c r="S42" s="1"/>
      <c r="T42" s="1"/>
      <c r="U42" s="1"/>
      <c r="V42" s="1"/>
      <c r="W42" s="1"/>
      <c r="X42" s="1"/>
      <c r="Y42" s="1"/>
      <c r="Z42" s="1"/>
      <c r="AA42" s="1"/>
      <c r="AB42" s="1"/>
      <c r="AC42" s="1"/>
      <c r="AD42" s="1"/>
      <c r="AE42" s="1"/>
      <c r="AF42" s="1"/>
    </row>
    <row r="43" spans="1:32" s="281" customFormat="1" ht="15.75">
      <c r="A43" s="288"/>
      <c r="B43" s="231"/>
      <c r="C43" s="285"/>
      <c r="D43" s="231"/>
      <c r="E43" s="231"/>
      <c r="F43" s="231"/>
      <c r="G43" s="231"/>
      <c r="H43" s="231"/>
      <c r="I43" s="231"/>
      <c r="J43" s="231"/>
      <c r="K43" s="231"/>
      <c r="L43" s="231"/>
      <c r="M43" s="231"/>
      <c r="N43" s="231"/>
      <c r="O43" s="231"/>
      <c r="Q43" s="1"/>
      <c r="R43" s="1"/>
      <c r="S43" s="1"/>
      <c r="T43" s="1"/>
      <c r="U43" s="1"/>
      <c r="V43" s="1"/>
      <c r="W43" s="1"/>
      <c r="X43" s="1"/>
      <c r="Y43" s="1"/>
      <c r="Z43" s="1"/>
      <c r="AA43" s="1"/>
      <c r="AB43" s="1"/>
      <c r="AC43" s="1"/>
      <c r="AD43" s="1"/>
      <c r="AE43" s="1"/>
      <c r="AF43" s="1"/>
    </row>
    <row r="44" spans="1:32" s="281" customFormat="1" ht="15.75">
      <c r="A44" s="288"/>
      <c r="B44" s="231"/>
      <c r="C44" s="285"/>
      <c r="D44" s="231"/>
      <c r="E44" s="231"/>
      <c r="F44" s="231"/>
      <c r="G44" s="231"/>
      <c r="H44" s="231"/>
      <c r="I44" s="231"/>
      <c r="J44" s="231"/>
      <c r="K44" s="231"/>
      <c r="L44" s="231"/>
      <c r="M44" s="231"/>
      <c r="N44" s="231"/>
      <c r="O44" s="231"/>
      <c r="Q44" s="1"/>
      <c r="R44" s="1"/>
      <c r="S44" s="1"/>
      <c r="T44" s="1"/>
      <c r="U44" s="1"/>
      <c r="V44" s="1"/>
      <c r="W44" s="1"/>
      <c r="X44" s="1"/>
      <c r="Y44" s="1"/>
      <c r="Z44" s="1"/>
      <c r="AA44" s="1"/>
      <c r="AB44" s="1"/>
      <c r="AC44" s="1"/>
      <c r="AD44" s="1"/>
      <c r="AE44" s="1"/>
      <c r="AF44" s="1"/>
    </row>
    <row r="45" spans="1:32" s="281" customFormat="1" ht="15.75">
      <c r="A45" s="288"/>
      <c r="B45" s="231"/>
      <c r="C45" s="285"/>
      <c r="D45" s="231"/>
      <c r="E45" s="231"/>
      <c r="F45" s="231"/>
      <c r="G45" s="231"/>
      <c r="H45" s="231"/>
      <c r="I45" s="231"/>
      <c r="J45" s="231"/>
      <c r="K45" s="231"/>
      <c r="L45" s="231"/>
      <c r="M45" s="231"/>
      <c r="N45" s="231"/>
      <c r="O45" s="231"/>
      <c r="Q45" s="1"/>
      <c r="R45" s="1"/>
      <c r="S45" s="1"/>
      <c r="T45" s="1"/>
      <c r="U45" s="1"/>
      <c r="V45" s="1"/>
      <c r="W45" s="1"/>
      <c r="X45" s="1"/>
      <c r="Y45" s="1"/>
      <c r="Z45" s="1"/>
      <c r="AA45" s="1"/>
      <c r="AB45" s="1"/>
      <c r="AC45" s="1"/>
      <c r="AD45" s="1"/>
      <c r="AE45" s="1"/>
      <c r="AF45" s="1"/>
    </row>
    <row r="46" spans="1:32" s="281" customFormat="1" ht="15.75">
      <c r="A46" s="288"/>
      <c r="B46" s="231"/>
      <c r="C46" s="285"/>
      <c r="D46" s="231"/>
      <c r="E46" s="231"/>
      <c r="F46" s="231"/>
      <c r="G46" s="231"/>
      <c r="H46" s="231"/>
      <c r="I46" s="231"/>
      <c r="J46" s="231"/>
      <c r="K46" s="231"/>
      <c r="L46" s="231"/>
      <c r="M46" s="231"/>
      <c r="N46" s="231"/>
      <c r="O46" s="231"/>
      <c r="Q46" s="1"/>
      <c r="R46" s="1"/>
      <c r="S46" s="1"/>
      <c r="T46" s="1"/>
      <c r="U46" s="1"/>
      <c r="V46" s="1"/>
      <c r="W46" s="1"/>
      <c r="X46" s="1"/>
      <c r="Y46" s="1"/>
      <c r="Z46" s="1"/>
      <c r="AA46" s="1"/>
      <c r="AB46" s="1"/>
      <c r="AC46" s="1"/>
      <c r="AD46" s="1"/>
      <c r="AE46" s="1"/>
      <c r="AF46" s="1"/>
    </row>
    <row r="47" spans="1:32" s="281" customFormat="1" ht="15.75">
      <c r="A47" s="288"/>
      <c r="B47" s="231"/>
      <c r="C47" s="285"/>
      <c r="D47" s="231"/>
      <c r="E47" s="231"/>
      <c r="F47" s="231"/>
      <c r="G47" s="231"/>
      <c r="H47" s="231"/>
      <c r="I47" s="231"/>
      <c r="J47" s="231"/>
      <c r="K47" s="231"/>
      <c r="L47" s="231"/>
      <c r="M47" s="231"/>
      <c r="N47" s="231"/>
      <c r="O47" s="231"/>
      <c r="Q47" s="1"/>
      <c r="R47" s="1"/>
      <c r="S47" s="1"/>
      <c r="T47" s="1"/>
      <c r="U47" s="1"/>
      <c r="V47" s="1"/>
      <c r="W47" s="1"/>
      <c r="X47" s="1"/>
      <c r="Y47" s="1"/>
      <c r="Z47" s="1"/>
      <c r="AA47" s="1"/>
      <c r="AB47" s="1"/>
      <c r="AC47" s="1"/>
      <c r="AD47" s="1"/>
      <c r="AE47" s="1"/>
      <c r="AF47" s="1"/>
    </row>
    <row r="48" spans="1:32" s="281" customFormat="1" ht="15.75">
      <c r="A48" s="288"/>
      <c r="B48" s="231"/>
      <c r="C48" s="285"/>
      <c r="D48" s="231"/>
      <c r="E48" s="231"/>
      <c r="F48" s="231"/>
      <c r="G48" s="231"/>
      <c r="H48" s="231"/>
      <c r="I48" s="231"/>
      <c r="J48" s="231"/>
      <c r="K48" s="231"/>
      <c r="L48" s="231"/>
      <c r="M48" s="231"/>
      <c r="N48" s="231"/>
      <c r="O48" s="231"/>
      <c r="Q48" s="1"/>
      <c r="R48" s="1"/>
      <c r="S48" s="1"/>
      <c r="T48" s="1"/>
      <c r="U48" s="1"/>
      <c r="V48" s="1"/>
      <c r="W48" s="1"/>
      <c r="X48" s="1"/>
      <c r="Y48" s="1"/>
      <c r="Z48" s="1"/>
      <c r="AA48" s="1"/>
      <c r="AB48" s="1"/>
      <c r="AC48" s="1"/>
      <c r="AD48" s="1"/>
      <c r="AE48" s="1"/>
      <c r="AF48" s="1"/>
    </row>
    <row r="49" spans="1:32" s="281" customFormat="1" ht="15.75">
      <c r="A49" s="288"/>
      <c r="B49" s="231"/>
      <c r="C49" s="285"/>
      <c r="D49" s="231"/>
      <c r="E49" s="231"/>
      <c r="F49" s="231"/>
      <c r="G49" s="231"/>
      <c r="H49" s="231"/>
      <c r="I49" s="231"/>
      <c r="J49" s="231"/>
      <c r="K49" s="231"/>
      <c r="L49" s="231"/>
      <c r="M49" s="231"/>
      <c r="N49" s="231"/>
      <c r="O49" s="231"/>
      <c r="Q49" s="1"/>
      <c r="R49" s="1"/>
      <c r="S49" s="1"/>
      <c r="T49" s="1"/>
      <c r="U49" s="1"/>
      <c r="V49" s="1"/>
      <c r="W49" s="1"/>
      <c r="X49" s="1"/>
      <c r="Y49" s="1"/>
      <c r="Z49" s="1"/>
      <c r="AA49" s="1"/>
      <c r="AB49" s="1"/>
      <c r="AC49" s="1"/>
      <c r="AD49" s="1"/>
      <c r="AE49" s="1"/>
      <c r="AF49" s="1"/>
    </row>
    <row r="50" spans="1:32" s="281" customFormat="1" ht="15.75">
      <c r="A50" s="288"/>
      <c r="B50" s="231"/>
      <c r="C50" s="285"/>
      <c r="D50" s="231"/>
      <c r="E50" s="231"/>
      <c r="F50" s="231"/>
      <c r="G50" s="231"/>
      <c r="H50" s="231"/>
      <c r="I50" s="231"/>
      <c r="J50" s="231"/>
      <c r="K50" s="231"/>
      <c r="L50" s="231"/>
      <c r="M50" s="231"/>
      <c r="N50" s="231"/>
      <c r="O50" s="231"/>
      <c r="Q50" s="1"/>
      <c r="R50" s="1"/>
      <c r="S50" s="1"/>
      <c r="T50" s="1"/>
      <c r="U50" s="1"/>
      <c r="V50" s="1"/>
      <c r="W50" s="1"/>
      <c r="X50" s="1"/>
      <c r="Y50" s="1"/>
      <c r="Z50" s="1"/>
      <c r="AA50" s="1"/>
      <c r="AB50" s="1"/>
      <c r="AC50" s="1"/>
      <c r="AD50" s="1"/>
      <c r="AE50" s="1"/>
      <c r="AF50" s="1"/>
    </row>
    <row r="51" spans="1:32" s="281" customFormat="1" ht="15.75">
      <c r="A51" s="288"/>
      <c r="B51" s="231"/>
      <c r="C51" s="285"/>
      <c r="D51" s="231"/>
      <c r="E51" s="231"/>
      <c r="F51" s="231"/>
      <c r="G51" s="231"/>
      <c r="H51" s="231"/>
      <c r="I51" s="231"/>
      <c r="J51" s="231"/>
      <c r="K51" s="231"/>
      <c r="L51" s="231"/>
      <c r="M51" s="231"/>
      <c r="N51" s="231"/>
      <c r="O51" s="231"/>
      <c r="Q51" s="1"/>
      <c r="R51" s="1"/>
      <c r="S51" s="1"/>
      <c r="T51" s="1"/>
      <c r="U51" s="1"/>
      <c r="V51" s="1"/>
      <c r="W51" s="1"/>
      <c r="X51" s="1"/>
      <c r="Y51" s="1"/>
      <c r="Z51" s="1"/>
      <c r="AA51" s="1"/>
      <c r="AB51" s="1"/>
      <c r="AC51" s="1"/>
      <c r="AD51" s="1"/>
      <c r="AE51" s="1"/>
      <c r="AF51" s="1"/>
    </row>
    <row r="52" spans="1:32" s="281" customFormat="1" ht="15.75">
      <c r="A52" s="288"/>
      <c r="B52" s="231"/>
      <c r="C52" s="285"/>
      <c r="D52" s="231"/>
      <c r="E52" s="231"/>
      <c r="F52" s="231"/>
      <c r="G52" s="231"/>
      <c r="H52" s="231"/>
      <c r="I52" s="231"/>
      <c r="J52" s="231"/>
      <c r="K52" s="231"/>
      <c r="L52" s="231"/>
      <c r="M52" s="231"/>
      <c r="N52" s="231"/>
      <c r="O52" s="231"/>
      <c r="Q52" s="1"/>
      <c r="R52" s="1"/>
      <c r="S52" s="1"/>
      <c r="T52" s="1"/>
      <c r="U52" s="1"/>
      <c r="V52" s="1"/>
      <c r="W52" s="1"/>
      <c r="X52" s="1"/>
      <c r="Y52" s="1"/>
      <c r="Z52" s="1"/>
      <c r="AA52" s="1"/>
      <c r="AB52" s="1"/>
      <c r="AC52" s="1"/>
      <c r="AD52" s="1"/>
      <c r="AE52" s="1"/>
      <c r="AF52" s="1"/>
    </row>
    <row r="53" spans="1:32" s="281" customFormat="1" ht="15.75">
      <c r="A53" s="288"/>
      <c r="B53" s="231"/>
      <c r="C53" s="285"/>
      <c r="D53" s="231"/>
      <c r="E53" s="231"/>
      <c r="F53" s="231"/>
      <c r="G53" s="231"/>
      <c r="H53" s="231"/>
      <c r="I53" s="231"/>
      <c r="J53" s="231"/>
      <c r="K53" s="231"/>
      <c r="L53" s="231"/>
      <c r="M53" s="231"/>
      <c r="N53" s="231"/>
      <c r="O53" s="231"/>
      <c r="Q53" s="1"/>
      <c r="R53" s="1"/>
      <c r="S53" s="1"/>
      <c r="T53" s="1"/>
      <c r="U53" s="1"/>
      <c r="V53" s="1"/>
      <c r="W53" s="1"/>
      <c r="X53" s="1"/>
      <c r="Y53" s="1"/>
      <c r="Z53" s="1"/>
      <c r="AA53" s="1"/>
      <c r="AB53" s="1"/>
      <c r="AC53" s="1"/>
      <c r="AD53" s="1"/>
      <c r="AE53" s="1"/>
      <c r="AF53" s="1"/>
    </row>
    <row r="54" spans="1:32" s="281" customFormat="1" ht="15.75">
      <c r="A54" s="288"/>
      <c r="B54" s="231"/>
      <c r="C54" s="285"/>
      <c r="D54" s="231"/>
      <c r="E54" s="231"/>
      <c r="F54" s="231"/>
      <c r="G54" s="231"/>
      <c r="H54" s="231"/>
      <c r="I54" s="231"/>
      <c r="J54" s="231"/>
      <c r="K54" s="231"/>
      <c r="L54" s="231"/>
      <c r="M54" s="231"/>
      <c r="N54" s="231"/>
      <c r="O54" s="231"/>
      <c r="Q54" s="1"/>
      <c r="R54" s="1"/>
      <c r="S54" s="1"/>
      <c r="T54" s="1"/>
      <c r="U54" s="1"/>
      <c r="V54" s="1"/>
      <c r="W54" s="1"/>
      <c r="X54" s="1"/>
      <c r="Y54" s="1"/>
      <c r="Z54" s="1"/>
      <c r="AA54" s="1"/>
      <c r="AB54" s="1"/>
      <c r="AC54" s="1"/>
      <c r="AD54" s="1"/>
      <c r="AE54" s="1"/>
      <c r="AF54" s="1"/>
    </row>
    <row r="55" spans="1:32" s="281" customFormat="1" ht="15.75">
      <c r="A55" s="288"/>
      <c r="B55" s="231"/>
      <c r="C55" s="285"/>
      <c r="D55" s="231"/>
      <c r="E55" s="231"/>
      <c r="F55" s="231"/>
      <c r="G55" s="231"/>
      <c r="H55" s="231"/>
      <c r="I55" s="231"/>
      <c r="J55" s="231"/>
      <c r="K55" s="231"/>
      <c r="L55" s="231"/>
      <c r="M55" s="231"/>
      <c r="N55" s="231"/>
      <c r="O55" s="231"/>
      <c r="Q55" s="1"/>
      <c r="R55" s="1"/>
      <c r="S55" s="1"/>
      <c r="T55" s="1"/>
      <c r="U55" s="1"/>
      <c r="V55" s="1"/>
      <c r="W55" s="1"/>
      <c r="X55" s="1"/>
      <c r="Y55" s="1"/>
      <c r="Z55" s="1"/>
      <c r="AA55" s="1"/>
      <c r="AB55" s="1"/>
      <c r="AC55" s="1"/>
      <c r="AD55" s="1"/>
      <c r="AE55" s="1"/>
      <c r="AF55" s="1"/>
    </row>
    <row r="56" spans="1:32" s="281" customFormat="1" ht="15.75">
      <c r="A56" s="288"/>
      <c r="B56" s="231"/>
      <c r="C56" s="285"/>
      <c r="D56" s="231"/>
      <c r="E56" s="231"/>
      <c r="F56" s="231"/>
      <c r="G56" s="231"/>
      <c r="H56" s="231"/>
      <c r="I56" s="231"/>
      <c r="J56" s="231"/>
      <c r="K56" s="231"/>
      <c r="L56" s="231"/>
      <c r="M56" s="231"/>
      <c r="N56" s="231"/>
      <c r="O56" s="231"/>
      <c r="Q56" s="1"/>
      <c r="R56" s="1"/>
      <c r="S56" s="1"/>
      <c r="T56" s="1"/>
      <c r="U56" s="1"/>
      <c r="V56" s="1"/>
      <c r="W56" s="1"/>
      <c r="X56" s="1"/>
      <c r="Y56" s="1"/>
      <c r="Z56" s="1"/>
      <c r="AA56" s="1"/>
      <c r="AB56" s="1"/>
      <c r="AC56" s="1"/>
      <c r="AD56" s="1"/>
      <c r="AE56" s="1"/>
      <c r="AF56" s="1"/>
    </row>
    <row r="57" spans="1:32" s="281" customFormat="1" ht="15.75">
      <c r="A57" s="288"/>
      <c r="B57" s="231"/>
      <c r="C57" s="285"/>
      <c r="D57" s="231"/>
      <c r="E57" s="231"/>
      <c r="F57" s="231"/>
      <c r="G57" s="231"/>
      <c r="H57" s="231"/>
      <c r="I57" s="231"/>
      <c r="J57" s="231"/>
      <c r="K57" s="231"/>
      <c r="L57" s="231"/>
      <c r="M57" s="231"/>
      <c r="N57" s="231"/>
      <c r="O57" s="231"/>
      <c r="Q57" s="1"/>
      <c r="R57" s="1"/>
      <c r="S57" s="1"/>
      <c r="T57" s="1"/>
      <c r="U57" s="1"/>
      <c r="V57" s="1"/>
      <c r="W57" s="1"/>
      <c r="X57" s="1"/>
      <c r="Y57" s="1"/>
      <c r="Z57" s="1"/>
      <c r="AA57" s="1"/>
      <c r="AB57" s="1"/>
      <c r="AC57" s="1"/>
      <c r="AD57" s="1"/>
      <c r="AE57" s="1"/>
      <c r="AF57" s="1"/>
    </row>
    <row r="58" spans="1:32" s="281" customFormat="1" ht="15.75">
      <c r="A58" s="288"/>
      <c r="B58" s="231"/>
      <c r="C58" s="285"/>
      <c r="D58" s="231"/>
      <c r="E58" s="231"/>
      <c r="F58" s="231"/>
      <c r="G58" s="231"/>
      <c r="H58" s="231"/>
      <c r="I58" s="231"/>
      <c r="J58" s="231"/>
      <c r="K58" s="231"/>
      <c r="L58" s="231"/>
      <c r="M58" s="231"/>
      <c r="N58" s="231"/>
      <c r="O58" s="231"/>
      <c r="Q58" s="1"/>
      <c r="R58" s="1"/>
      <c r="S58" s="1"/>
      <c r="T58" s="1"/>
      <c r="U58" s="1"/>
      <c r="V58" s="1"/>
      <c r="W58" s="1"/>
      <c r="X58" s="1"/>
      <c r="Y58" s="1"/>
      <c r="Z58" s="1"/>
      <c r="AA58" s="1"/>
      <c r="AB58" s="1"/>
      <c r="AC58" s="1"/>
      <c r="AD58" s="1"/>
      <c r="AE58" s="1"/>
      <c r="AF58" s="1"/>
    </row>
    <row r="59" spans="1:32" s="281" customFormat="1" ht="15.75">
      <c r="A59" s="288"/>
      <c r="B59" s="231"/>
      <c r="C59" s="285"/>
      <c r="D59" s="231"/>
      <c r="E59" s="231"/>
      <c r="F59" s="231"/>
      <c r="G59" s="231"/>
      <c r="H59" s="231"/>
      <c r="I59" s="231"/>
      <c r="J59" s="231"/>
      <c r="K59" s="231"/>
      <c r="L59" s="231"/>
      <c r="M59" s="231"/>
      <c r="N59" s="231"/>
      <c r="O59" s="231"/>
      <c r="Q59" s="1"/>
      <c r="R59" s="1"/>
      <c r="S59" s="1"/>
      <c r="T59" s="1"/>
      <c r="U59" s="1"/>
      <c r="V59" s="1"/>
      <c r="W59" s="1"/>
      <c r="X59" s="1"/>
      <c r="Y59" s="1"/>
      <c r="Z59" s="1"/>
      <c r="AA59" s="1"/>
      <c r="AB59" s="1"/>
      <c r="AC59" s="1"/>
      <c r="AD59" s="1"/>
      <c r="AE59" s="1"/>
      <c r="AF59" s="1"/>
    </row>
    <row r="60" spans="1:32" s="281" customFormat="1" ht="15.75">
      <c r="A60" s="288"/>
      <c r="B60" s="231"/>
      <c r="C60" s="285"/>
      <c r="D60" s="231"/>
      <c r="E60" s="231"/>
      <c r="F60" s="231"/>
      <c r="G60" s="231"/>
      <c r="H60" s="231"/>
      <c r="I60" s="231"/>
      <c r="J60" s="231"/>
      <c r="K60" s="231"/>
      <c r="L60" s="231"/>
      <c r="M60" s="231"/>
      <c r="N60" s="231"/>
      <c r="O60" s="231"/>
      <c r="Q60" s="1"/>
      <c r="R60" s="1"/>
      <c r="S60" s="1"/>
      <c r="T60" s="1"/>
      <c r="U60" s="1"/>
      <c r="V60" s="1"/>
      <c r="W60" s="1"/>
      <c r="X60" s="1"/>
      <c r="Y60" s="1"/>
      <c r="Z60" s="1"/>
      <c r="AA60" s="1"/>
      <c r="AB60" s="1"/>
      <c r="AC60" s="1"/>
      <c r="AD60" s="1"/>
      <c r="AE60" s="1"/>
      <c r="AF60" s="1"/>
    </row>
    <row r="61" spans="1:32" s="281" customFormat="1" ht="15.75">
      <c r="A61" s="288"/>
      <c r="B61" s="231"/>
      <c r="C61" s="285"/>
      <c r="D61" s="231"/>
      <c r="E61" s="231"/>
      <c r="F61" s="231"/>
      <c r="G61" s="231"/>
      <c r="H61" s="231"/>
      <c r="I61" s="231"/>
      <c r="J61" s="231"/>
      <c r="K61" s="231"/>
      <c r="L61" s="231"/>
      <c r="M61" s="231"/>
      <c r="N61" s="231"/>
      <c r="O61" s="231"/>
      <c r="Q61" s="1"/>
      <c r="R61" s="1"/>
      <c r="S61" s="1"/>
      <c r="T61" s="1"/>
      <c r="U61" s="1"/>
      <c r="V61" s="1"/>
      <c r="W61" s="1"/>
      <c r="X61" s="1"/>
      <c r="Y61" s="1"/>
      <c r="Z61" s="1"/>
      <c r="AA61" s="1"/>
      <c r="AB61" s="1"/>
      <c r="AC61" s="1"/>
      <c r="AD61" s="1"/>
      <c r="AE61" s="1"/>
      <c r="AF61" s="1"/>
    </row>
    <row r="62" spans="1:32" s="281" customFormat="1" ht="15.75">
      <c r="A62" s="288"/>
      <c r="B62" s="231"/>
      <c r="C62" s="285"/>
      <c r="D62" s="231"/>
      <c r="E62" s="231"/>
      <c r="F62" s="231"/>
      <c r="G62" s="231"/>
      <c r="H62" s="231"/>
      <c r="I62" s="231"/>
      <c r="J62" s="231"/>
      <c r="K62" s="231"/>
      <c r="L62" s="231"/>
      <c r="M62" s="231"/>
      <c r="N62" s="231"/>
      <c r="O62" s="231"/>
      <c r="Q62" s="1"/>
      <c r="R62" s="1"/>
      <c r="S62" s="1"/>
      <c r="T62" s="1"/>
      <c r="U62" s="1"/>
      <c r="V62" s="1"/>
      <c r="W62" s="1"/>
      <c r="X62" s="1"/>
      <c r="Y62" s="1"/>
      <c r="Z62" s="1"/>
      <c r="AA62" s="1"/>
      <c r="AB62" s="1"/>
      <c r="AC62" s="1"/>
      <c r="AD62" s="1"/>
      <c r="AE62" s="1"/>
      <c r="AF62" s="1"/>
    </row>
    <row r="63" spans="1:32" s="281" customFormat="1" ht="15.75">
      <c r="A63" s="288"/>
      <c r="B63" s="231"/>
      <c r="C63" s="285"/>
      <c r="D63" s="231"/>
      <c r="E63" s="231"/>
      <c r="F63" s="231"/>
      <c r="G63" s="231"/>
      <c r="H63" s="231"/>
      <c r="I63" s="231"/>
      <c r="J63" s="231"/>
      <c r="K63" s="231"/>
      <c r="L63" s="231"/>
      <c r="M63" s="231"/>
      <c r="N63" s="231"/>
      <c r="O63" s="231"/>
      <c r="Q63" s="1"/>
      <c r="R63" s="1"/>
      <c r="S63" s="1"/>
      <c r="T63" s="1"/>
      <c r="U63" s="1"/>
      <c r="V63" s="1"/>
      <c r="W63" s="1"/>
      <c r="X63" s="1"/>
      <c r="Y63" s="1"/>
      <c r="Z63" s="1"/>
      <c r="AA63" s="1"/>
      <c r="AB63" s="1"/>
      <c r="AC63" s="1"/>
      <c r="AD63" s="1"/>
      <c r="AE63" s="1"/>
      <c r="AF63" s="1"/>
    </row>
    <row r="64" spans="1:32" s="281" customFormat="1" ht="15.75">
      <c r="A64" s="288"/>
      <c r="B64" s="231"/>
      <c r="C64" s="285"/>
      <c r="D64" s="231"/>
      <c r="E64" s="231"/>
      <c r="F64" s="231"/>
      <c r="G64" s="231"/>
      <c r="H64" s="231"/>
      <c r="I64" s="231"/>
      <c r="J64" s="231"/>
      <c r="K64" s="231"/>
      <c r="L64" s="231"/>
      <c r="M64" s="231"/>
      <c r="N64" s="231"/>
      <c r="O64" s="231"/>
      <c r="Q64" s="1"/>
      <c r="R64" s="1"/>
      <c r="S64" s="1"/>
      <c r="T64" s="1"/>
      <c r="U64" s="1"/>
      <c r="V64" s="1"/>
      <c r="W64" s="1"/>
      <c r="X64" s="1"/>
      <c r="Y64" s="1"/>
      <c r="Z64" s="1"/>
      <c r="AA64" s="1"/>
      <c r="AB64" s="1"/>
      <c r="AC64" s="1"/>
      <c r="AD64" s="1"/>
      <c r="AE64" s="1"/>
      <c r="AF64" s="1"/>
    </row>
    <row r="65" spans="1:32" s="281" customFormat="1" ht="15.75">
      <c r="A65" s="288"/>
      <c r="B65" s="231"/>
      <c r="C65" s="285"/>
      <c r="D65" s="231"/>
      <c r="E65" s="231"/>
      <c r="F65" s="231"/>
      <c r="G65" s="231"/>
      <c r="H65" s="231"/>
      <c r="I65" s="231"/>
      <c r="J65" s="231"/>
      <c r="K65" s="231"/>
      <c r="L65" s="231"/>
      <c r="M65" s="231"/>
      <c r="N65" s="231"/>
      <c r="O65" s="231"/>
      <c r="Q65" s="1"/>
      <c r="R65" s="1"/>
      <c r="S65" s="1"/>
      <c r="T65" s="1"/>
      <c r="U65" s="1"/>
      <c r="V65" s="1"/>
      <c r="W65" s="1"/>
      <c r="X65" s="1"/>
      <c r="Y65" s="1"/>
      <c r="Z65" s="1"/>
      <c r="AA65" s="1"/>
      <c r="AB65" s="1"/>
      <c r="AC65" s="1"/>
      <c r="AD65" s="1"/>
      <c r="AE65" s="1"/>
      <c r="AF65" s="1"/>
    </row>
    <row r="66" spans="1:32" s="281" customFormat="1" ht="15.75">
      <c r="A66" s="288"/>
      <c r="B66" s="231"/>
      <c r="C66" s="285"/>
      <c r="D66" s="231"/>
      <c r="E66" s="231"/>
      <c r="F66" s="231"/>
      <c r="G66" s="231"/>
      <c r="H66" s="231"/>
      <c r="I66" s="231"/>
      <c r="J66" s="231"/>
      <c r="K66" s="231"/>
      <c r="L66" s="231"/>
      <c r="M66" s="231"/>
      <c r="N66" s="231"/>
      <c r="O66" s="231"/>
      <c r="Q66" s="1"/>
      <c r="R66" s="1"/>
      <c r="S66" s="1"/>
      <c r="T66" s="1"/>
      <c r="U66" s="1"/>
      <c r="V66" s="1"/>
      <c r="W66" s="1"/>
      <c r="X66" s="1"/>
      <c r="Y66" s="1"/>
      <c r="Z66" s="1"/>
      <c r="AA66" s="1"/>
      <c r="AB66" s="1"/>
      <c r="AC66" s="1"/>
      <c r="AD66" s="1"/>
      <c r="AE66" s="1"/>
      <c r="AF66" s="1"/>
    </row>
  </sheetData>
  <sheetProtection/>
  <mergeCells count="1">
    <mergeCell ref="A2:D2"/>
  </mergeCells>
  <printOptions horizontalCentered="1"/>
  <pageMargins left="0.75" right="0.75" top="1" bottom="0.8" header="0.51" footer="0.51"/>
  <pageSetup horizontalDpi="600" verticalDpi="600" orientation="portrait" paperSize="9"/>
  <headerFooter>
    <oddFooter>&amp;C&amp;P</oddFooter>
  </headerFooter>
</worksheet>
</file>

<file path=xl/worksheets/sheet19.xml><?xml version="1.0" encoding="utf-8"?>
<worksheet xmlns="http://schemas.openxmlformats.org/spreadsheetml/2006/main" xmlns:r="http://schemas.openxmlformats.org/officeDocument/2006/relationships">
  <sheetPr>
    <tabColor theme="0"/>
  </sheetPr>
  <dimension ref="A1:C11"/>
  <sheetViews>
    <sheetView zoomScaleSheetLayoutView="100" workbookViewId="0" topLeftCell="A1">
      <selection activeCell="A2" sqref="A2:M26"/>
    </sheetView>
  </sheetViews>
  <sheetFormatPr defaultColWidth="12.125" defaultRowHeight="15" customHeight="1"/>
  <cols>
    <col min="1" max="1" width="12.625" style="192" customWidth="1"/>
    <col min="2" max="2" width="53.50390625" style="192" customWidth="1"/>
    <col min="3" max="3" width="18.50390625" style="192" customWidth="1"/>
    <col min="4" max="256" width="12.125" style="192" customWidth="1"/>
  </cols>
  <sheetData>
    <row r="1" ht="18" customHeight="1">
      <c r="A1" s="217" t="s">
        <v>2427</v>
      </c>
    </row>
    <row r="2" spans="1:3" ht="40.5" customHeight="1">
      <c r="A2" s="273" t="s">
        <v>2428</v>
      </c>
      <c r="B2" s="273"/>
      <c r="C2" s="273"/>
    </row>
    <row r="3" spans="1:3" ht="34.5" customHeight="1">
      <c r="A3" s="269"/>
      <c r="B3" s="269"/>
      <c r="C3" s="270" t="s">
        <v>2429</v>
      </c>
    </row>
    <row r="4" spans="1:3" ht="34.5" customHeight="1">
      <c r="A4" s="274" t="s">
        <v>2103</v>
      </c>
      <c r="B4" s="274" t="s">
        <v>2104</v>
      </c>
      <c r="C4" s="274" t="s">
        <v>1147</v>
      </c>
    </row>
    <row r="5" spans="1:3" ht="34.5" customHeight="1">
      <c r="A5" s="275"/>
      <c r="B5" s="276" t="s">
        <v>2430</v>
      </c>
      <c r="C5" s="277">
        <v>91.65</v>
      </c>
    </row>
    <row r="6" spans="1:3" ht="34.5" customHeight="1">
      <c r="A6" s="278">
        <v>10301</v>
      </c>
      <c r="B6" s="279" t="s">
        <v>2431</v>
      </c>
      <c r="C6" s="277">
        <v>91.65</v>
      </c>
    </row>
    <row r="7" spans="1:3" ht="34.5" customHeight="1">
      <c r="A7" s="278">
        <v>1030148</v>
      </c>
      <c r="B7" s="279" t="s">
        <v>2226</v>
      </c>
      <c r="C7" s="277">
        <v>88.15</v>
      </c>
    </row>
    <row r="8" spans="1:3" ht="34.5" customHeight="1">
      <c r="A8" s="278">
        <v>103014899</v>
      </c>
      <c r="B8" s="280" t="s">
        <v>2232</v>
      </c>
      <c r="C8" s="277">
        <v>88.15</v>
      </c>
    </row>
    <row r="9" spans="1:3" ht="34.5" customHeight="1">
      <c r="A9" s="278">
        <v>1030156</v>
      </c>
      <c r="B9" s="279" t="s">
        <v>2233</v>
      </c>
      <c r="C9" s="277">
        <v>2.87</v>
      </c>
    </row>
    <row r="10" spans="1:3" ht="34.5" customHeight="1">
      <c r="A10" s="278">
        <v>1030178</v>
      </c>
      <c r="B10" s="279" t="s">
        <v>2235</v>
      </c>
      <c r="C10" s="277">
        <v>0.63</v>
      </c>
    </row>
    <row r="11" spans="1:3" ht="34.5" customHeight="1">
      <c r="A11" s="278">
        <v>1030199</v>
      </c>
      <c r="B11" s="279" t="s">
        <v>2238</v>
      </c>
      <c r="C11" s="277">
        <v>0</v>
      </c>
    </row>
  </sheetData>
  <sheetProtection/>
  <mergeCells count="1">
    <mergeCell ref="A2:C2"/>
  </mergeCells>
  <printOptions horizontalCentered="1"/>
  <pageMargins left="0.75" right="0.75" top="1" bottom="1" header="0.51" footer="0.51"/>
  <pageSetup horizontalDpi="600" verticalDpi="600" orientation="portrait"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2:F54"/>
  <sheetViews>
    <sheetView zoomScaleSheetLayoutView="100" workbookViewId="0" topLeftCell="A1">
      <selection activeCell="B15" sqref="B15:F15"/>
    </sheetView>
  </sheetViews>
  <sheetFormatPr defaultColWidth="9.00390625" defaultRowHeight="13.5"/>
  <cols>
    <col min="1" max="1" width="5.375" style="30" customWidth="1"/>
    <col min="2" max="2" width="10.00390625" style="30" customWidth="1"/>
    <col min="3" max="5" width="9.00390625" style="30" customWidth="1"/>
    <col min="6" max="6" width="11.375" style="30" customWidth="1"/>
    <col min="7" max="16384" width="9.00390625" style="30" customWidth="1"/>
  </cols>
  <sheetData>
    <row r="2" spans="2:6" ht="21.75" customHeight="1">
      <c r="B2" s="426" t="s">
        <v>1</v>
      </c>
      <c r="C2" s="426"/>
      <c r="D2" s="426"/>
      <c r="E2" s="426"/>
      <c r="F2" s="426"/>
    </row>
    <row r="3" spans="2:6" ht="14.25">
      <c r="B3" s="426"/>
      <c r="C3" s="426"/>
      <c r="D3" s="426"/>
      <c r="E3" s="426"/>
      <c r="F3" s="426"/>
    </row>
    <row r="4" spans="1:6" ht="21" customHeight="1">
      <c r="A4" s="427" t="s">
        <v>2</v>
      </c>
      <c r="B4" s="427"/>
      <c r="C4" s="427"/>
      <c r="D4" s="427"/>
      <c r="E4" s="427"/>
      <c r="F4" s="427"/>
    </row>
    <row r="5" spans="2:6" ht="14.25">
      <c r="B5" s="428" t="s">
        <v>3</v>
      </c>
      <c r="C5" s="428"/>
      <c r="D5" s="428"/>
      <c r="E5" s="428"/>
      <c r="F5" s="428"/>
    </row>
    <row r="6" spans="2:6" ht="14.25">
      <c r="B6" s="428" t="s">
        <v>4</v>
      </c>
      <c r="C6" s="428"/>
      <c r="D6" s="428"/>
      <c r="E6" s="428"/>
      <c r="F6" s="428"/>
    </row>
    <row r="7" spans="2:6" ht="14.25">
      <c r="B7" s="428" t="s">
        <v>5</v>
      </c>
      <c r="C7" s="428"/>
      <c r="D7" s="428"/>
      <c r="E7" s="428"/>
      <c r="F7" s="428"/>
    </row>
    <row r="8" spans="2:6" ht="14.25">
      <c r="B8" s="428" t="s">
        <v>6</v>
      </c>
      <c r="C8" s="428"/>
      <c r="D8" s="428"/>
      <c r="E8" s="428"/>
      <c r="F8" s="428"/>
    </row>
    <row r="9" spans="2:6" ht="14.25">
      <c r="B9" s="428" t="s">
        <v>7</v>
      </c>
      <c r="C9" s="428"/>
      <c r="D9" s="428"/>
      <c r="E9" s="428"/>
      <c r="F9" s="428"/>
    </row>
    <row r="10" spans="2:6" ht="14.25">
      <c r="B10" s="428" t="s">
        <v>8</v>
      </c>
      <c r="C10" s="428"/>
      <c r="D10" s="428"/>
      <c r="E10" s="428"/>
      <c r="F10" s="428"/>
    </row>
    <row r="11" spans="2:6" ht="14.25">
      <c r="B11" s="428" t="s">
        <v>9</v>
      </c>
      <c r="C11" s="428"/>
      <c r="D11" s="428"/>
      <c r="E11" s="428"/>
      <c r="F11" s="428"/>
    </row>
    <row r="12" spans="2:6" ht="14.25">
      <c r="B12" s="428" t="s">
        <v>10</v>
      </c>
      <c r="C12" s="428"/>
      <c r="D12" s="428"/>
      <c r="E12" s="428"/>
      <c r="F12" s="428"/>
    </row>
    <row r="13" spans="2:6" ht="14.25">
      <c r="B13" s="428" t="s">
        <v>11</v>
      </c>
      <c r="C13" s="428"/>
      <c r="D13" s="428"/>
      <c r="E13" s="428"/>
      <c r="F13" s="428"/>
    </row>
    <row r="14" spans="2:6" ht="14.25">
      <c r="B14" s="428" t="s">
        <v>12</v>
      </c>
      <c r="C14" s="428"/>
      <c r="D14" s="428"/>
      <c r="E14" s="428"/>
      <c r="F14" s="428"/>
    </row>
    <row r="15" spans="2:6" ht="14.25">
      <c r="B15" s="428" t="s">
        <v>13</v>
      </c>
      <c r="C15" s="428"/>
      <c r="D15" s="428"/>
      <c r="E15" s="428"/>
      <c r="F15" s="428"/>
    </row>
    <row r="16" spans="2:6" ht="14.25">
      <c r="B16" s="428" t="s">
        <v>14</v>
      </c>
      <c r="C16" s="428"/>
      <c r="D16" s="428"/>
      <c r="E16" s="428"/>
      <c r="F16" s="428"/>
    </row>
    <row r="17" spans="2:6" ht="14.25">
      <c r="B17" s="428" t="s">
        <v>15</v>
      </c>
      <c r="C17" s="428"/>
      <c r="D17" s="428"/>
      <c r="E17" s="428"/>
      <c r="F17" s="428"/>
    </row>
    <row r="18" spans="1:6" ht="15.75" customHeight="1">
      <c r="A18" s="427" t="s">
        <v>16</v>
      </c>
      <c r="B18" s="427"/>
      <c r="C18" s="427"/>
      <c r="D18" s="427"/>
      <c r="E18" s="427"/>
      <c r="F18" s="427"/>
    </row>
    <row r="19" spans="2:6" ht="14.25">
      <c r="B19" s="428" t="s">
        <v>17</v>
      </c>
      <c r="C19" s="428"/>
      <c r="D19" s="428"/>
      <c r="E19" s="428"/>
      <c r="F19" s="428"/>
    </row>
    <row r="20" spans="2:6" ht="14.25">
      <c r="B20" s="428" t="s">
        <v>18</v>
      </c>
      <c r="C20" s="428"/>
      <c r="D20" s="428"/>
      <c r="E20" s="428"/>
      <c r="F20" s="428"/>
    </row>
    <row r="21" spans="2:6" ht="14.25">
      <c r="B21" s="428" t="s">
        <v>19</v>
      </c>
      <c r="C21" s="428"/>
      <c r="D21" s="428"/>
      <c r="E21" s="428"/>
      <c r="F21" s="428"/>
    </row>
    <row r="22" spans="2:6" ht="14.25">
      <c r="B22" s="428" t="s">
        <v>20</v>
      </c>
      <c r="C22" s="428"/>
      <c r="D22" s="428"/>
      <c r="E22" s="428"/>
      <c r="F22" s="428"/>
    </row>
    <row r="23" spans="2:6" ht="14.25">
      <c r="B23" s="428" t="s">
        <v>21</v>
      </c>
      <c r="C23" s="428"/>
      <c r="D23" s="428"/>
      <c r="E23" s="428"/>
      <c r="F23" s="428"/>
    </row>
    <row r="24" spans="2:6" ht="14.25">
      <c r="B24" s="428" t="s">
        <v>22</v>
      </c>
      <c r="C24" s="428"/>
      <c r="D24" s="428"/>
      <c r="E24" s="428"/>
      <c r="F24" s="428"/>
    </row>
    <row r="25" spans="2:6" ht="14.25">
      <c r="B25" s="428" t="s">
        <v>23</v>
      </c>
      <c r="C25" s="428"/>
      <c r="D25" s="428"/>
      <c r="E25" s="428"/>
      <c r="F25" s="428"/>
    </row>
    <row r="26" spans="1:6" ht="14.25">
      <c r="A26" s="427" t="s">
        <v>24</v>
      </c>
      <c r="B26" s="427"/>
      <c r="C26" s="427"/>
      <c r="D26" s="427"/>
      <c r="E26" s="427"/>
      <c r="F26" s="427"/>
    </row>
    <row r="27" spans="2:6" ht="14.25">
      <c r="B27" s="428" t="s">
        <v>25</v>
      </c>
      <c r="C27" s="428"/>
      <c r="D27" s="428"/>
      <c r="E27" s="428"/>
      <c r="F27" s="428"/>
    </row>
    <row r="28" spans="2:6" ht="14.25">
      <c r="B28" s="428" t="s">
        <v>26</v>
      </c>
      <c r="C28" s="428"/>
      <c r="D28" s="428"/>
      <c r="E28" s="428"/>
      <c r="F28" s="428"/>
    </row>
    <row r="29" spans="2:6" ht="14.25">
      <c r="B29" s="428" t="s">
        <v>27</v>
      </c>
      <c r="C29" s="428"/>
      <c r="D29" s="428"/>
      <c r="E29" s="428"/>
      <c r="F29" s="428"/>
    </row>
    <row r="30" spans="2:6" ht="14.25">
      <c r="B30" s="428" t="s">
        <v>28</v>
      </c>
      <c r="C30" s="428"/>
      <c r="D30" s="428"/>
      <c r="E30" s="428"/>
      <c r="F30" s="428"/>
    </row>
    <row r="31" spans="2:6" ht="14.25">
      <c r="B31" s="428" t="s">
        <v>29</v>
      </c>
      <c r="C31" s="428"/>
      <c r="D31" s="428"/>
      <c r="E31" s="428"/>
      <c r="F31" s="428"/>
    </row>
    <row r="32" spans="2:6" ht="14.25">
      <c r="B32" s="428" t="s">
        <v>30</v>
      </c>
      <c r="C32" s="428"/>
      <c r="D32" s="428"/>
      <c r="E32" s="428"/>
      <c r="F32" s="428"/>
    </row>
    <row r="33" spans="1:6" ht="14.25">
      <c r="A33" s="427" t="s">
        <v>31</v>
      </c>
      <c r="B33" s="427"/>
      <c r="C33" s="427"/>
      <c r="D33" s="427"/>
      <c r="E33" s="427"/>
      <c r="F33" s="427"/>
    </row>
    <row r="34" spans="2:6" ht="14.25">
      <c r="B34" s="428" t="s">
        <v>32</v>
      </c>
      <c r="C34" s="428"/>
      <c r="D34" s="428"/>
      <c r="E34" s="428"/>
      <c r="F34" s="428"/>
    </row>
    <row r="35" spans="2:6" ht="14.25">
      <c r="B35" s="428" t="s">
        <v>33</v>
      </c>
      <c r="C35" s="428"/>
      <c r="D35" s="428"/>
      <c r="E35" s="428"/>
      <c r="F35" s="428"/>
    </row>
    <row r="36" spans="2:6" ht="14.25">
      <c r="B36" s="428" t="s">
        <v>34</v>
      </c>
      <c r="C36" s="428"/>
      <c r="D36" s="428"/>
      <c r="E36" s="428"/>
      <c r="F36" s="428"/>
    </row>
    <row r="37" spans="2:6" ht="14.25">
      <c r="B37" s="428" t="s">
        <v>35</v>
      </c>
      <c r="C37" s="428"/>
      <c r="D37" s="428"/>
      <c r="E37" s="428"/>
      <c r="F37" s="428"/>
    </row>
    <row r="38" spans="1:6" ht="14.25">
      <c r="A38" s="427" t="s">
        <v>36</v>
      </c>
      <c r="B38" s="427"/>
      <c r="C38" s="427"/>
      <c r="D38" s="427"/>
      <c r="E38" s="427"/>
      <c r="F38" s="427"/>
    </row>
    <row r="39" spans="2:6" ht="14.25">
      <c r="B39" s="428" t="s">
        <v>37</v>
      </c>
      <c r="C39" s="428"/>
      <c r="D39" s="428"/>
      <c r="E39" s="428"/>
      <c r="F39" s="428"/>
    </row>
    <row r="40" spans="2:6" ht="14.25">
      <c r="B40" s="429" t="s">
        <v>38</v>
      </c>
      <c r="C40" s="429"/>
      <c r="D40" s="429"/>
      <c r="E40" s="429"/>
      <c r="F40" s="429"/>
    </row>
    <row r="41" spans="2:6" ht="14.25">
      <c r="B41" s="429" t="s">
        <v>39</v>
      </c>
      <c r="C41" s="429"/>
      <c r="D41" s="429"/>
      <c r="E41" s="429"/>
      <c r="F41" s="429"/>
    </row>
    <row r="42" spans="2:6" s="425" customFormat="1" ht="14.25">
      <c r="B42" s="437" t="s">
        <v>40</v>
      </c>
      <c r="C42" s="430"/>
      <c r="D42" s="430"/>
      <c r="E42" s="430"/>
      <c r="F42" s="430"/>
    </row>
    <row r="43" spans="2:6" s="425" customFormat="1" ht="14.25">
      <c r="B43" s="437" t="s">
        <v>41</v>
      </c>
      <c r="C43" s="430"/>
      <c r="D43" s="430"/>
      <c r="E43" s="430"/>
      <c r="F43" s="430"/>
    </row>
    <row r="44" spans="2:6" s="425" customFormat="1" ht="14.25">
      <c r="B44" s="437" t="s">
        <v>42</v>
      </c>
      <c r="C44" s="430"/>
      <c r="D44" s="430"/>
      <c r="E44" s="430"/>
      <c r="F44" s="430"/>
    </row>
    <row r="45" spans="2:6" s="425" customFormat="1" ht="14.25">
      <c r="B45" s="438" t="s">
        <v>43</v>
      </c>
      <c r="C45" s="432"/>
      <c r="D45" s="432"/>
      <c r="E45" s="432"/>
      <c r="F45" s="432"/>
    </row>
    <row r="46" spans="2:6" s="425" customFormat="1" ht="14.25">
      <c r="B46" s="439" t="s">
        <v>44</v>
      </c>
      <c r="C46" s="433"/>
      <c r="D46" s="433"/>
      <c r="E46" s="433"/>
      <c r="F46" s="433"/>
    </row>
    <row r="47" spans="2:6" s="425" customFormat="1" ht="14.25">
      <c r="B47" s="439" t="s">
        <v>45</v>
      </c>
      <c r="C47" s="433"/>
      <c r="D47" s="433"/>
      <c r="E47" s="433"/>
      <c r="F47" s="433"/>
    </row>
    <row r="48" spans="2:6" s="425" customFormat="1" ht="14.25">
      <c r="B48" s="439" t="s">
        <v>46</v>
      </c>
      <c r="C48" s="433"/>
      <c r="D48" s="433"/>
      <c r="E48" s="433"/>
      <c r="F48" s="433"/>
    </row>
    <row r="49" spans="1:6" ht="16.5" customHeight="1">
      <c r="A49" s="427" t="s">
        <v>47</v>
      </c>
      <c r="B49" s="427"/>
      <c r="C49" s="427"/>
      <c r="D49" s="427"/>
      <c r="E49" s="427"/>
      <c r="F49" s="427"/>
    </row>
    <row r="50" spans="2:6" ht="14.25">
      <c r="B50" s="440" t="s">
        <v>48</v>
      </c>
      <c r="C50" s="434"/>
      <c r="D50" s="434"/>
      <c r="E50" s="434"/>
      <c r="F50" s="434"/>
    </row>
    <row r="51" spans="1:6" ht="14.25">
      <c r="A51" s="425"/>
      <c r="B51" s="440" t="s">
        <v>49</v>
      </c>
      <c r="C51" s="434"/>
      <c r="D51" s="434"/>
      <c r="E51" s="434"/>
      <c r="F51" s="434"/>
    </row>
    <row r="52" spans="1:6" ht="14.25">
      <c r="A52" s="425"/>
      <c r="B52" s="440" t="s">
        <v>50</v>
      </c>
      <c r="C52" s="434"/>
      <c r="D52" s="434"/>
      <c r="E52" s="434"/>
      <c r="F52" s="434"/>
    </row>
    <row r="53" spans="1:6" ht="14.25">
      <c r="A53" s="425"/>
      <c r="B53" s="440" t="s">
        <v>51</v>
      </c>
      <c r="C53" s="434"/>
      <c r="D53" s="434"/>
      <c r="E53" s="434"/>
      <c r="F53" s="434"/>
    </row>
    <row r="54" spans="2:6" ht="14.25">
      <c r="B54" s="434"/>
      <c r="C54" s="434"/>
      <c r="D54" s="434"/>
      <c r="E54" s="434"/>
      <c r="F54" s="434"/>
    </row>
  </sheetData>
  <sheetProtection/>
  <mergeCells count="52">
    <mergeCell ref="A4:F4"/>
    <mergeCell ref="B5:F5"/>
    <mergeCell ref="B6:F6"/>
    <mergeCell ref="B7:F7"/>
    <mergeCell ref="B8:F8"/>
    <mergeCell ref="B9:F9"/>
    <mergeCell ref="B10:F10"/>
    <mergeCell ref="B11:F11"/>
    <mergeCell ref="B12:F12"/>
    <mergeCell ref="B13:F13"/>
    <mergeCell ref="B14:F14"/>
    <mergeCell ref="B15:F15"/>
    <mergeCell ref="B16:F16"/>
    <mergeCell ref="B17:F17"/>
    <mergeCell ref="A18:F18"/>
    <mergeCell ref="B19:F19"/>
    <mergeCell ref="B20:F20"/>
    <mergeCell ref="B21:F21"/>
    <mergeCell ref="B22:F22"/>
    <mergeCell ref="B23:F23"/>
    <mergeCell ref="B24:F24"/>
    <mergeCell ref="B25:F25"/>
    <mergeCell ref="A26:F26"/>
    <mergeCell ref="B27:F27"/>
    <mergeCell ref="B28:F28"/>
    <mergeCell ref="B29:F29"/>
    <mergeCell ref="B30:F30"/>
    <mergeCell ref="B31:F31"/>
    <mergeCell ref="B32:F32"/>
    <mergeCell ref="A33:F33"/>
    <mergeCell ref="B34:F34"/>
    <mergeCell ref="B35:F35"/>
    <mergeCell ref="B36:F36"/>
    <mergeCell ref="B37:F37"/>
    <mergeCell ref="A38:F38"/>
    <mergeCell ref="B39:F39"/>
    <mergeCell ref="B40:F40"/>
    <mergeCell ref="B41:F41"/>
    <mergeCell ref="B42:F42"/>
    <mergeCell ref="B43:F43"/>
    <mergeCell ref="B44:F44"/>
    <mergeCell ref="B45:F45"/>
    <mergeCell ref="B46:F46"/>
    <mergeCell ref="B47:F47"/>
    <mergeCell ref="B48:F48"/>
    <mergeCell ref="A49:F49"/>
    <mergeCell ref="B50:F50"/>
    <mergeCell ref="B51:F51"/>
    <mergeCell ref="B52:F52"/>
    <mergeCell ref="B53:F53"/>
    <mergeCell ref="B54:F54"/>
    <mergeCell ref="B2:F3"/>
  </mergeCells>
  <hyperlinks>
    <hyperlink ref="B16:F16" location="'12.一般公共预算转移支付表（分地区）'!A1" display="12.一般公共预算转移支付表（分地区）"/>
    <hyperlink ref="B5:F5" location="'1.全市公共预算收入表'!A1" display="1.全市公共预算收入表"/>
    <hyperlink ref="B6:F6" location="'2.全市公共预算支出表'!A1" display="2.全市公共预算支出表"/>
    <hyperlink ref="B7:F7" location="'3.全市公共预算收入明细表'!A1" display="3.全市公共预算收入明细表"/>
    <hyperlink ref="B8:F8" location="'4.全市公共预算支出明细表'!A1" display="4.全市公共预算支出明细表"/>
    <hyperlink ref="B9:F9" location="'5.市级公共预算收入表'!A1" display="5.市级公共预算收入表"/>
    <hyperlink ref="B10:F10" location="'6.市级公共预算支出表'!A1" display="6.市级公共预算支出表"/>
    <hyperlink ref="B11:F11" location="'7.市级公共预算收入明细表'!A1" display="7.市级公共预算收入明细表"/>
    <hyperlink ref="B12:F12" location="'8.市级公共预算支出明细表'!A1" display="8.市级公共预算支出明细表"/>
    <hyperlink ref="B13:F13" location="'9.市级公共预算支出（功能分类）'!A1" display="9.市级公共预算支出（功能分类）"/>
    <hyperlink ref="B14:F14" location="'10.市级公共预算基本支出（经济分类）'!A1" display="10.市级公共预算基本支出（经济分类）"/>
    <hyperlink ref="B15:F15" location="'11.一般公共预算转移支付表（分项目）'!A1" display="11.一般公共预算转移支付表（分项目）"/>
    <hyperlink ref="B17:F17" location="'13.转移支付执行情况说明表'!A1" display="13.转移支付执行情况说明表"/>
    <hyperlink ref="B19:F19" location="'14.全市基金收入表'!A1" display="14.全市基金收入表"/>
    <hyperlink ref="B20:F20" location="'15.全市基金支出表'!A1" display="15.全市基金支出表"/>
    <hyperlink ref="B21:F21" location="'16.市级基金收支表'!A1" display="16.市级基金收支表"/>
    <hyperlink ref="B22:F22" location="'17.市级基金收入表'!A1" display="17.市级基金收入表"/>
    <hyperlink ref="B23:F23" location="'18.市级基金支出表'!A1" display="18.市级基金支出表"/>
    <hyperlink ref="B24:F24" location="'19.市级基金转移支付表（分项目）'!A1" display="19.市级基金转移支付表（分项目）"/>
    <hyperlink ref="B25:F25" location="'20.市级基金转移支付表（分地区）'!A1" display="20.市级基金转移支付表（分地区）"/>
    <hyperlink ref="B27:F27" location="'21.全市国资预算收入表'!A1" display="21.全市国资预算收入表"/>
    <hyperlink ref="B28:F28" location="'22.全市国资预算支出表'!A1" display="22.全市国资预算支出表"/>
    <hyperlink ref="B29:F29" location="'23.市级国资预算收支表'!A1" display="23.市级国资预算收支表"/>
    <hyperlink ref="B30:F30" location="'24.市级国资预算收入表'!A1" display="24.市级国资预算收入表"/>
    <hyperlink ref="B31:F31" location="'25.市级国资预算支出表'!A1" display="25.市级国资预算支出表"/>
    <hyperlink ref="B32:F32" location="'26.市级国资预算转移支付表'!A1" display="26.市级国资预算转移支付表"/>
    <hyperlink ref="B34:F34" location="'27.全市社保基金收支表'!A1" display="27.全市社保基金收支表"/>
    <hyperlink ref="B35:F35" location="'28.市级社保基金收支表'!A1" display="28.市级社保基金收支表"/>
    <hyperlink ref="B36:F36" location="'29.市级社保基金收入表'!A1" display="29.市级社保基金收入表"/>
    <hyperlink ref="B37:F37" location="'30.市级社保基金支出表'!A1" display="30.市级社保基金支出表"/>
    <hyperlink ref="B39:F39" location="'31.地方债务情况说明'!A1" display="31.地方债务情况说明"/>
    <hyperlink ref="B40:F40" location="'32.一般债务限额余额'!A1" display="32.一般债务限额余额"/>
    <hyperlink ref="B41:F41" location="'33.专项债券限额余额'!A1" display="33.专项债券限额余额"/>
    <hyperlink ref="B42:F42" location="'34.债务限额和余额'!A1" display="34.债务限额和余额'!A1"/>
    <hyperlink ref="B44:F44" location="'36.市本级地方政府债券使用情况表'!A1" display="36.市本级地方政府债券使用情况表'!A1"/>
    <hyperlink ref="B50:F50" location="'41.市级预算绩效工作情况'!A1" display="41.市级预算绩效工作情况'!A1"/>
    <hyperlink ref="B51:F51" location="'42.部分专项资金绩效目标完成情况表'!A1" display="42.部分专项资金绩效目标完成情况表'!A1"/>
    <hyperlink ref="B53:F53" location="'44.部分专项资金绩效目标完成情况表'!A1" display="44.部分专项资金绩效目标完成情况表'!A1"/>
    <hyperlink ref="B54:F54" location="'39.市级“三公”经费决算汇总情况表'!A1" display="'39.市级“三公”经费决算汇总情况表'!A1"/>
    <hyperlink ref="B43:F43" location="'35.全市地方政府债券使用情况表'!A1" display="35.全市地方政府债券使用情况表'!A1"/>
    <hyperlink ref="B52:F52" location="'43.部分专项资金绩效目标完成情况表'!A1" display="43.部分专项资金绩效目标完成情况表'!A1"/>
    <hyperlink ref="B45:F45" location="'37.全市2020年地方政府债务限额及余额决算情况表'!A1" display="37.全市2020年地方政府债务限额及余额决算情况表'!A1"/>
    <hyperlink ref="B46:F46" location="'38.2020年地方政府债务发行及还本付息情况表'!A1" display="38.2020年地方政府债务发行及还本付息情况表'!A1"/>
    <hyperlink ref="B47:F47" location="'39.市本级2020年地方政府债务限额及余额决算情况表'!A1" display="39.市本级2020年地方政府债务限额及余额决算情况表'!A1"/>
    <hyperlink ref="B48:F48" location="'40.2020年地方政府债务发行及还本付息情况表'!A1" display="40.2020年地方政府债务发行及还本付息情况表'!A1"/>
  </hyperlinks>
  <printOptions horizontalCentered="1"/>
  <pageMargins left="0.75" right="0.75" top="0.61" bottom="0.61"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C213"/>
  <sheetViews>
    <sheetView zoomScaleSheetLayoutView="100" workbookViewId="0" topLeftCell="A49">
      <selection activeCell="A2" sqref="A2:M26"/>
    </sheetView>
  </sheetViews>
  <sheetFormatPr defaultColWidth="12.125" defaultRowHeight="15" customHeight="1"/>
  <cols>
    <col min="1" max="1" width="9.50390625" style="192" customWidth="1"/>
    <col min="2" max="2" width="59.00390625" style="192" customWidth="1"/>
    <col min="3" max="3" width="13.50390625" style="192" customWidth="1"/>
    <col min="4" max="16384" width="12.125" style="192" customWidth="1"/>
  </cols>
  <sheetData>
    <row r="1" ht="15" customHeight="1">
      <c r="A1" s="217" t="s">
        <v>2432</v>
      </c>
    </row>
    <row r="2" spans="1:3" ht="44.25" customHeight="1">
      <c r="A2" s="31" t="s">
        <v>2433</v>
      </c>
      <c r="B2" s="31"/>
      <c r="C2" s="31"/>
    </row>
    <row r="3" spans="1:3" ht="21.75" customHeight="1">
      <c r="A3" s="269"/>
      <c r="B3" s="269"/>
      <c r="C3" s="270" t="s">
        <v>2434</v>
      </c>
    </row>
    <row r="4" spans="1:3" s="217" customFormat="1" ht="24.75" customHeight="1">
      <c r="A4" s="195" t="s">
        <v>2103</v>
      </c>
      <c r="B4" s="195" t="s">
        <v>2104</v>
      </c>
      <c r="C4" s="195" t="s">
        <v>1147</v>
      </c>
    </row>
    <row r="5" spans="1:3" ht="15" customHeight="1">
      <c r="A5" s="271"/>
      <c r="B5" s="195" t="s">
        <v>2435</v>
      </c>
      <c r="C5" s="198">
        <v>583968</v>
      </c>
    </row>
    <row r="6" spans="1:3" ht="15" customHeight="1">
      <c r="A6" s="272">
        <v>208</v>
      </c>
      <c r="B6" s="197" t="s">
        <v>503</v>
      </c>
      <c r="C6" s="198">
        <v>223</v>
      </c>
    </row>
    <row r="7" spans="1:3" ht="15" customHeight="1">
      <c r="A7" s="272">
        <v>20822</v>
      </c>
      <c r="B7" s="197" t="s">
        <v>2264</v>
      </c>
      <c r="C7" s="198">
        <v>223</v>
      </c>
    </row>
    <row r="8" spans="1:3" ht="15" customHeight="1">
      <c r="A8" s="272">
        <v>2082201</v>
      </c>
      <c r="B8" s="199" t="s">
        <v>2265</v>
      </c>
      <c r="C8" s="198">
        <v>24</v>
      </c>
    </row>
    <row r="9" spans="1:3" ht="15" customHeight="1">
      <c r="A9" s="272">
        <v>2082202</v>
      </c>
      <c r="B9" s="199" t="s">
        <v>2266</v>
      </c>
      <c r="C9" s="198">
        <v>199</v>
      </c>
    </row>
    <row r="10" spans="1:3" ht="15" customHeight="1">
      <c r="A10" s="272">
        <v>2082299</v>
      </c>
      <c r="B10" s="199" t="s">
        <v>2267</v>
      </c>
      <c r="C10" s="198">
        <v>0</v>
      </c>
    </row>
    <row r="11" spans="1:3" ht="15" customHeight="1">
      <c r="A11" s="272">
        <v>20823</v>
      </c>
      <c r="B11" s="197" t="s">
        <v>2268</v>
      </c>
      <c r="C11" s="198">
        <v>0</v>
      </c>
    </row>
    <row r="12" spans="1:3" ht="15" customHeight="1">
      <c r="A12" s="272">
        <v>2082301</v>
      </c>
      <c r="B12" s="199" t="s">
        <v>2265</v>
      </c>
      <c r="C12" s="198">
        <v>0</v>
      </c>
    </row>
    <row r="13" spans="1:3" ht="15" customHeight="1">
      <c r="A13" s="272">
        <v>2082302</v>
      </c>
      <c r="B13" s="199" t="s">
        <v>2266</v>
      </c>
      <c r="C13" s="198">
        <v>0</v>
      </c>
    </row>
    <row r="14" spans="1:3" ht="15" customHeight="1">
      <c r="A14" s="272">
        <v>2082399</v>
      </c>
      <c r="B14" s="199" t="s">
        <v>2269</v>
      </c>
      <c r="C14" s="198">
        <v>0</v>
      </c>
    </row>
    <row r="15" spans="1:3" ht="15" customHeight="1">
      <c r="A15" s="272">
        <v>20829</v>
      </c>
      <c r="B15" s="197" t="s">
        <v>2270</v>
      </c>
      <c r="C15" s="198">
        <v>0</v>
      </c>
    </row>
    <row r="16" spans="1:3" ht="15" customHeight="1">
      <c r="A16" s="272">
        <v>2082901</v>
      </c>
      <c r="B16" s="199" t="s">
        <v>2266</v>
      </c>
      <c r="C16" s="198">
        <v>0</v>
      </c>
    </row>
    <row r="17" spans="1:3" ht="15" customHeight="1">
      <c r="A17" s="272">
        <v>2082999</v>
      </c>
      <c r="B17" s="199" t="s">
        <v>2271</v>
      </c>
      <c r="C17" s="198">
        <v>0</v>
      </c>
    </row>
    <row r="18" spans="1:3" ht="15" customHeight="1">
      <c r="A18" s="272">
        <v>212</v>
      </c>
      <c r="B18" s="197" t="s">
        <v>741</v>
      </c>
      <c r="C18" s="198">
        <v>278578</v>
      </c>
    </row>
    <row r="19" spans="1:3" ht="15" customHeight="1">
      <c r="A19" s="272">
        <v>21208</v>
      </c>
      <c r="B19" s="197" t="s">
        <v>2272</v>
      </c>
      <c r="C19" s="198">
        <v>258200</v>
      </c>
    </row>
    <row r="20" spans="1:3" ht="15" customHeight="1">
      <c r="A20" s="272">
        <v>2120801</v>
      </c>
      <c r="B20" s="199" t="s">
        <v>2273</v>
      </c>
      <c r="C20" s="198">
        <v>125748</v>
      </c>
    </row>
    <row r="21" spans="1:3" ht="15" customHeight="1">
      <c r="A21" s="272">
        <v>2120802</v>
      </c>
      <c r="B21" s="199" t="s">
        <v>2274</v>
      </c>
      <c r="C21" s="198">
        <v>0</v>
      </c>
    </row>
    <row r="22" spans="1:3" ht="15" customHeight="1">
      <c r="A22" s="272">
        <v>2120803</v>
      </c>
      <c r="B22" s="199" t="s">
        <v>2275</v>
      </c>
      <c r="C22" s="198">
        <v>0</v>
      </c>
    </row>
    <row r="23" spans="1:3" ht="15" customHeight="1">
      <c r="A23" s="272">
        <v>2120804</v>
      </c>
      <c r="B23" s="199" t="s">
        <v>2276</v>
      </c>
      <c r="C23" s="198">
        <v>0</v>
      </c>
    </row>
    <row r="24" spans="1:3" ht="15" customHeight="1">
      <c r="A24" s="272">
        <v>2120805</v>
      </c>
      <c r="B24" s="199" t="s">
        <v>2277</v>
      </c>
      <c r="C24" s="198">
        <v>0</v>
      </c>
    </row>
    <row r="25" spans="1:3" ht="15" customHeight="1">
      <c r="A25" s="272">
        <v>2120806</v>
      </c>
      <c r="B25" s="199" t="s">
        <v>2278</v>
      </c>
      <c r="C25" s="198">
        <v>0</v>
      </c>
    </row>
    <row r="26" spans="1:3" ht="15" customHeight="1">
      <c r="A26" s="272">
        <v>2120807</v>
      </c>
      <c r="B26" s="199" t="s">
        <v>2279</v>
      </c>
      <c r="C26" s="198">
        <v>0</v>
      </c>
    </row>
    <row r="27" spans="1:3" ht="15" customHeight="1">
      <c r="A27" s="272">
        <v>2120809</v>
      </c>
      <c r="B27" s="199" t="s">
        <v>2280</v>
      </c>
      <c r="C27" s="198">
        <v>0</v>
      </c>
    </row>
    <row r="28" spans="1:3" ht="15" customHeight="1">
      <c r="A28" s="272">
        <v>2120810</v>
      </c>
      <c r="B28" s="199" t="s">
        <v>2281</v>
      </c>
      <c r="C28" s="198">
        <v>6358</v>
      </c>
    </row>
    <row r="29" spans="1:3" ht="15" customHeight="1">
      <c r="A29" s="272">
        <v>2120811</v>
      </c>
      <c r="B29" s="199" t="s">
        <v>2282</v>
      </c>
      <c r="C29" s="198">
        <v>0</v>
      </c>
    </row>
    <row r="30" spans="1:3" ht="15" customHeight="1">
      <c r="A30" s="272">
        <v>2120813</v>
      </c>
      <c r="B30" s="199" t="s">
        <v>1037</v>
      </c>
      <c r="C30" s="198">
        <v>0</v>
      </c>
    </row>
    <row r="31" spans="1:3" ht="15" customHeight="1">
      <c r="A31" s="272">
        <v>2120899</v>
      </c>
      <c r="B31" s="199" t="s">
        <v>2283</v>
      </c>
      <c r="C31" s="198">
        <v>126094</v>
      </c>
    </row>
    <row r="32" spans="1:3" ht="15" customHeight="1">
      <c r="A32" s="272">
        <v>21210</v>
      </c>
      <c r="B32" s="197" t="s">
        <v>2284</v>
      </c>
      <c r="C32" s="198">
        <v>0</v>
      </c>
    </row>
    <row r="33" spans="1:3" ht="15" customHeight="1">
      <c r="A33" s="272">
        <v>2121001</v>
      </c>
      <c r="B33" s="199" t="s">
        <v>2273</v>
      </c>
      <c r="C33" s="198">
        <v>0</v>
      </c>
    </row>
    <row r="34" spans="1:3" ht="15" customHeight="1">
      <c r="A34" s="272">
        <v>2121002</v>
      </c>
      <c r="B34" s="199" t="s">
        <v>2274</v>
      </c>
      <c r="C34" s="198">
        <v>0</v>
      </c>
    </row>
    <row r="35" spans="1:3" ht="15" customHeight="1">
      <c r="A35" s="272">
        <v>2121099</v>
      </c>
      <c r="B35" s="199" t="s">
        <v>2285</v>
      </c>
      <c r="C35" s="198">
        <v>0</v>
      </c>
    </row>
    <row r="36" spans="1:3" ht="15" customHeight="1">
      <c r="A36" s="272">
        <v>21211</v>
      </c>
      <c r="B36" s="197" t="s">
        <v>2286</v>
      </c>
      <c r="C36" s="198">
        <v>0</v>
      </c>
    </row>
    <row r="37" spans="1:3" ht="15" customHeight="1">
      <c r="A37" s="272">
        <v>21213</v>
      </c>
      <c r="B37" s="197" t="s">
        <v>2287</v>
      </c>
      <c r="C37" s="198">
        <v>0</v>
      </c>
    </row>
    <row r="38" spans="1:3" ht="15" customHeight="1">
      <c r="A38" s="272">
        <v>2121301</v>
      </c>
      <c r="B38" s="199" t="s">
        <v>2288</v>
      </c>
      <c r="C38" s="198">
        <v>0</v>
      </c>
    </row>
    <row r="39" spans="1:3" ht="15" customHeight="1">
      <c r="A39" s="272">
        <v>2121302</v>
      </c>
      <c r="B39" s="199" t="s">
        <v>2289</v>
      </c>
      <c r="C39" s="198">
        <v>0</v>
      </c>
    </row>
    <row r="40" spans="1:3" ht="15" customHeight="1">
      <c r="A40" s="272">
        <v>2121303</v>
      </c>
      <c r="B40" s="199" t="s">
        <v>2290</v>
      </c>
      <c r="C40" s="198">
        <v>0</v>
      </c>
    </row>
    <row r="41" spans="1:3" ht="15" customHeight="1">
      <c r="A41" s="272">
        <v>2121304</v>
      </c>
      <c r="B41" s="199" t="s">
        <v>2291</v>
      </c>
      <c r="C41" s="198">
        <v>0</v>
      </c>
    </row>
    <row r="42" spans="1:3" ht="15" customHeight="1">
      <c r="A42" s="272">
        <v>2121399</v>
      </c>
      <c r="B42" s="199" t="s">
        <v>2292</v>
      </c>
      <c r="C42" s="198">
        <v>0</v>
      </c>
    </row>
    <row r="43" spans="1:3" ht="15" customHeight="1">
      <c r="A43" s="272">
        <v>21214</v>
      </c>
      <c r="B43" s="197" t="s">
        <v>2293</v>
      </c>
      <c r="C43" s="198">
        <v>0</v>
      </c>
    </row>
    <row r="44" spans="1:3" ht="15" customHeight="1">
      <c r="A44" s="272">
        <v>2121401</v>
      </c>
      <c r="B44" s="199" t="s">
        <v>2294</v>
      </c>
      <c r="C44" s="198">
        <v>0</v>
      </c>
    </row>
    <row r="45" spans="1:3" ht="15" customHeight="1">
      <c r="A45" s="272">
        <v>2121402</v>
      </c>
      <c r="B45" s="199" t="s">
        <v>2295</v>
      </c>
      <c r="C45" s="198">
        <v>0</v>
      </c>
    </row>
    <row r="46" spans="1:3" ht="15" customHeight="1">
      <c r="A46" s="272">
        <v>2121499</v>
      </c>
      <c r="B46" s="199" t="s">
        <v>2296</v>
      </c>
      <c r="C46" s="198">
        <v>0</v>
      </c>
    </row>
    <row r="47" spans="1:3" ht="15" customHeight="1">
      <c r="A47" s="272">
        <v>21215</v>
      </c>
      <c r="B47" s="197" t="s">
        <v>2297</v>
      </c>
      <c r="C47" s="198">
        <v>20323</v>
      </c>
    </row>
    <row r="48" spans="1:3" ht="15" customHeight="1">
      <c r="A48" s="272">
        <v>2121501</v>
      </c>
      <c r="B48" s="199" t="s">
        <v>2298</v>
      </c>
      <c r="C48" s="198">
        <v>20323</v>
      </c>
    </row>
    <row r="49" spans="1:3" ht="15" customHeight="1">
      <c r="A49" s="272">
        <v>2121502</v>
      </c>
      <c r="B49" s="199" t="s">
        <v>2299</v>
      </c>
      <c r="C49" s="198">
        <v>0</v>
      </c>
    </row>
    <row r="50" spans="1:3" ht="15" customHeight="1">
      <c r="A50" s="272">
        <v>2121599</v>
      </c>
      <c r="B50" s="199" t="s">
        <v>2300</v>
      </c>
      <c r="C50" s="198">
        <v>0</v>
      </c>
    </row>
    <row r="51" spans="1:3" ht="15" customHeight="1">
      <c r="A51" s="272">
        <v>21216</v>
      </c>
      <c r="B51" s="197" t="s">
        <v>2436</v>
      </c>
      <c r="C51" s="198">
        <v>0</v>
      </c>
    </row>
    <row r="52" spans="1:3" ht="15" customHeight="1">
      <c r="A52" s="272">
        <v>2121601</v>
      </c>
      <c r="B52" s="199" t="s">
        <v>2298</v>
      </c>
      <c r="C52" s="198">
        <v>0</v>
      </c>
    </row>
    <row r="53" spans="1:3" ht="15" customHeight="1">
      <c r="A53" s="272">
        <v>2121602</v>
      </c>
      <c r="B53" s="199" t="s">
        <v>2299</v>
      </c>
      <c r="C53" s="198">
        <v>0</v>
      </c>
    </row>
    <row r="54" spans="1:3" ht="15" customHeight="1">
      <c r="A54" s="272">
        <v>2121699</v>
      </c>
      <c r="B54" s="199" t="s">
        <v>2437</v>
      </c>
      <c r="C54" s="198">
        <v>0</v>
      </c>
    </row>
    <row r="55" spans="1:3" ht="15" customHeight="1">
      <c r="A55" s="272">
        <v>21217</v>
      </c>
      <c r="B55" s="197" t="s">
        <v>2438</v>
      </c>
      <c r="C55" s="198">
        <v>0</v>
      </c>
    </row>
    <row r="56" spans="1:3" ht="15" customHeight="1">
      <c r="A56" s="272">
        <v>2121701</v>
      </c>
      <c r="B56" s="199" t="s">
        <v>2439</v>
      </c>
      <c r="C56" s="198">
        <v>0</v>
      </c>
    </row>
    <row r="57" spans="1:3" ht="15" customHeight="1">
      <c r="A57" s="272">
        <v>2121702</v>
      </c>
      <c r="B57" s="199" t="s">
        <v>2440</v>
      </c>
      <c r="C57" s="198">
        <v>0</v>
      </c>
    </row>
    <row r="58" spans="1:3" ht="15" customHeight="1">
      <c r="A58" s="272">
        <v>2121703</v>
      </c>
      <c r="B58" s="199" t="s">
        <v>2441</v>
      </c>
      <c r="C58" s="198">
        <v>0</v>
      </c>
    </row>
    <row r="59" spans="1:3" ht="15" customHeight="1">
      <c r="A59" s="272">
        <v>2121704</v>
      </c>
      <c r="B59" s="199" t="s">
        <v>2442</v>
      </c>
      <c r="C59" s="198">
        <v>0</v>
      </c>
    </row>
    <row r="60" spans="1:3" ht="15" customHeight="1">
      <c r="A60" s="272">
        <v>2121799</v>
      </c>
      <c r="B60" s="199" t="s">
        <v>2443</v>
      </c>
      <c r="C60" s="198">
        <v>0</v>
      </c>
    </row>
    <row r="61" spans="1:3" ht="15" customHeight="1">
      <c r="A61" s="272">
        <v>21218</v>
      </c>
      <c r="B61" s="197" t="s">
        <v>2444</v>
      </c>
      <c r="C61" s="198">
        <v>0</v>
      </c>
    </row>
    <row r="62" spans="1:3" ht="15" customHeight="1">
      <c r="A62" s="272">
        <v>2121801</v>
      </c>
      <c r="B62" s="199" t="s">
        <v>2445</v>
      </c>
      <c r="C62" s="198">
        <v>0</v>
      </c>
    </row>
    <row r="63" spans="1:3" ht="15" customHeight="1">
      <c r="A63" s="272">
        <v>2121899</v>
      </c>
      <c r="B63" s="199" t="s">
        <v>2446</v>
      </c>
      <c r="C63" s="198">
        <v>0</v>
      </c>
    </row>
    <row r="64" spans="1:3" ht="15" customHeight="1">
      <c r="A64" s="272">
        <v>21219</v>
      </c>
      <c r="B64" s="197" t="s">
        <v>2301</v>
      </c>
      <c r="C64" s="198">
        <v>55</v>
      </c>
    </row>
    <row r="65" spans="1:3" ht="15" customHeight="1">
      <c r="A65" s="272">
        <v>2121901</v>
      </c>
      <c r="B65" s="199" t="s">
        <v>2298</v>
      </c>
      <c r="C65" s="198">
        <v>0</v>
      </c>
    </row>
    <row r="66" spans="1:3" ht="15" customHeight="1">
      <c r="A66" s="272">
        <v>2121902</v>
      </c>
      <c r="B66" s="199" t="s">
        <v>2299</v>
      </c>
      <c r="C66" s="198">
        <v>0</v>
      </c>
    </row>
    <row r="67" spans="1:3" ht="15" customHeight="1">
      <c r="A67" s="272">
        <v>2121903</v>
      </c>
      <c r="B67" s="199" t="s">
        <v>2302</v>
      </c>
      <c r="C67" s="198">
        <v>0</v>
      </c>
    </row>
    <row r="68" spans="1:3" ht="15" customHeight="1">
      <c r="A68" s="272">
        <v>2121904</v>
      </c>
      <c r="B68" s="199" t="s">
        <v>2303</v>
      </c>
      <c r="C68" s="198">
        <v>0</v>
      </c>
    </row>
    <row r="69" spans="1:3" ht="15" customHeight="1">
      <c r="A69" s="272">
        <v>2121905</v>
      </c>
      <c r="B69" s="199" t="s">
        <v>2304</v>
      </c>
      <c r="C69" s="198">
        <v>0</v>
      </c>
    </row>
    <row r="70" spans="1:3" ht="15" customHeight="1">
      <c r="A70" s="272">
        <v>2121906</v>
      </c>
      <c r="B70" s="199" t="s">
        <v>2305</v>
      </c>
      <c r="C70" s="198">
        <v>55</v>
      </c>
    </row>
    <row r="71" spans="1:3" ht="15" customHeight="1">
      <c r="A71" s="272">
        <v>2121907</v>
      </c>
      <c r="B71" s="199" t="s">
        <v>2306</v>
      </c>
      <c r="C71" s="198">
        <v>0</v>
      </c>
    </row>
    <row r="72" spans="1:3" ht="15" customHeight="1">
      <c r="A72" s="272">
        <v>2121999</v>
      </c>
      <c r="B72" s="199" t="s">
        <v>2307</v>
      </c>
      <c r="C72" s="198">
        <v>0</v>
      </c>
    </row>
    <row r="73" spans="1:3" ht="15" customHeight="1">
      <c r="A73" s="272">
        <v>213</v>
      </c>
      <c r="B73" s="197" t="s">
        <v>761</v>
      </c>
      <c r="C73" s="198">
        <v>92</v>
      </c>
    </row>
    <row r="74" spans="1:3" ht="15" customHeight="1">
      <c r="A74" s="272">
        <v>21366</v>
      </c>
      <c r="B74" s="197" t="s">
        <v>2308</v>
      </c>
      <c r="C74" s="198">
        <v>0</v>
      </c>
    </row>
    <row r="75" spans="1:3" ht="15" customHeight="1">
      <c r="A75" s="272">
        <v>2136601</v>
      </c>
      <c r="B75" s="199" t="s">
        <v>2266</v>
      </c>
      <c r="C75" s="198">
        <v>0</v>
      </c>
    </row>
    <row r="76" spans="1:3" ht="15" customHeight="1">
      <c r="A76" s="272">
        <v>2136602</v>
      </c>
      <c r="B76" s="199" t="s">
        <v>2309</v>
      </c>
      <c r="C76" s="198">
        <v>0</v>
      </c>
    </row>
    <row r="77" spans="1:3" ht="15" customHeight="1">
      <c r="A77" s="272">
        <v>2136603</v>
      </c>
      <c r="B77" s="199" t="s">
        <v>2310</v>
      </c>
      <c r="C77" s="198">
        <v>0</v>
      </c>
    </row>
    <row r="78" spans="1:3" ht="15" customHeight="1">
      <c r="A78" s="272">
        <v>2136699</v>
      </c>
      <c r="B78" s="199" t="s">
        <v>2311</v>
      </c>
      <c r="C78" s="198">
        <v>0</v>
      </c>
    </row>
    <row r="79" spans="1:3" ht="15" customHeight="1">
      <c r="A79" s="272">
        <v>21367</v>
      </c>
      <c r="B79" s="197" t="s">
        <v>2312</v>
      </c>
      <c r="C79" s="198">
        <v>0</v>
      </c>
    </row>
    <row r="80" spans="1:3" ht="15" customHeight="1">
      <c r="A80" s="272">
        <v>2136701</v>
      </c>
      <c r="B80" s="199" t="s">
        <v>2266</v>
      </c>
      <c r="C80" s="198">
        <v>0</v>
      </c>
    </row>
    <row r="81" spans="1:3" ht="15" customHeight="1">
      <c r="A81" s="272">
        <v>2136702</v>
      </c>
      <c r="B81" s="199" t="s">
        <v>2309</v>
      </c>
      <c r="C81" s="198">
        <v>0</v>
      </c>
    </row>
    <row r="82" spans="1:3" ht="15" customHeight="1">
      <c r="A82" s="272">
        <v>2136703</v>
      </c>
      <c r="B82" s="199" t="s">
        <v>2313</v>
      </c>
      <c r="C82" s="198">
        <v>0</v>
      </c>
    </row>
    <row r="83" spans="1:3" ht="15" customHeight="1">
      <c r="A83" s="272">
        <v>2136799</v>
      </c>
      <c r="B83" s="199" t="s">
        <v>2314</v>
      </c>
      <c r="C83" s="198">
        <v>0</v>
      </c>
    </row>
    <row r="84" spans="1:3" ht="15" customHeight="1">
      <c r="A84" s="272">
        <v>21369</v>
      </c>
      <c r="B84" s="197" t="s">
        <v>2315</v>
      </c>
      <c r="C84" s="198">
        <v>92</v>
      </c>
    </row>
    <row r="85" spans="1:3" ht="15" customHeight="1">
      <c r="A85" s="272">
        <v>2136901</v>
      </c>
      <c r="B85" s="199" t="s">
        <v>2316</v>
      </c>
      <c r="C85" s="198">
        <v>0</v>
      </c>
    </row>
    <row r="86" spans="1:3" ht="15" customHeight="1">
      <c r="A86" s="272">
        <v>2136902</v>
      </c>
      <c r="B86" s="199" t="s">
        <v>2317</v>
      </c>
      <c r="C86" s="198">
        <v>92</v>
      </c>
    </row>
    <row r="87" spans="1:3" ht="15" customHeight="1">
      <c r="A87" s="272">
        <v>2136903</v>
      </c>
      <c r="B87" s="199" t="s">
        <v>2318</v>
      </c>
      <c r="C87" s="198">
        <v>0</v>
      </c>
    </row>
    <row r="88" spans="1:3" ht="15" customHeight="1">
      <c r="A88" s="272">
        <v>2136999</v>
      </c>
      <c r="B88" s="199" t="s">
        <v>2319</v>
      </c>
      <c r="C88" s="198">
        <v>0</v>
      </c>
    </row>
    <row r="89" spans="1:3" ht="15" customHeight="1">
      <c r="A89" s="272">
        <v>21370</v>
      </c>
      <c r="B89" s="197" t="s">
        <v>2320</v>
      </c>
      <c r="C89" s="198">
        <v>0</v>
      </c>
    </row>
    <row r="90" spans="1:3" ht="15" customHeight="1">
      <c r="A90" s="272">
        <v>2137001</v>
      </c>
      <c r="B90" s="199" t="s">
        <v>2321</v>
      </c>
      <c r="C90" s="198">
        <v>0</v>
      </c>
    </row>
    <row r="91" spans="1:3" ht="15" customHeight="1">
      <c r="A91" s="272">
        <v>2137099</v>
      </c>
      <c r="B91" s="199" t="s">
        <v>2322</v>
      </c>
      <c r="C91" s="198">
        <v>0</v>
      </c>
    </row>
    <row r="92" spans="1:3" ht="15" customHeight="1">
      <c r="A92" s="272">
        <v>21371</v>
      </c>
      <c r="B92" s="197" t="s">
        <v>2323</v>
      </c>
      <c r="C92" s="198">
        <v>0</v>
      </c>
    </row>
    <row r="93" spans="1:3" ht="15" customHeight="1">
      <c r="A93" s="272">
        <v>2137101</v>
      </c>
      <c r="B93" s="199" t="s">
        <v>2324</v>
      </c>
      <c r="C93" s="198">
        <v>0</v>
      </c>
    </row>
    <row r="94" spans="1:3" ht="15" customHeight="1">
      <c r="A94" s="272">
        <v>2137102</v>
      </c>
      <c r="B94" s="199" t="s">
        <v>2325</v>
      </c>
      <c r="C94" s="198">
        <v>0</v>
      </c>
    </row>
    <row r="95" spans="1:3" ht="15" customHeight="1">
      <c r="A95" s="272">
        <v>2137103</v>
      </c>
      <c r="B95" s="199" t="s">
        <v>2326</v>
      </c>
      <c r="C95" s="198">
        <v>0</v>
      </c>
    </row>
    <row r="96" spans="1:3" ht="15" customHeight="1">
      <c r="A96" s="272">
        <v>2137199</v>
      </c>
      <c r="B96" s="199" t="s">
        <v>2327</v>
      </c>
      <c r="C96" s="198">
        <v>0</v>
      </c>
    </row>
    <row r="97" spans="1:3" ht="15" customHeight="1">
      <c r="A97" s="272">
        <v>214</v>
      </c>
      <c r="B97" s="197" t="s">
        <v>856</v>
      </c>
      <c r="C97" s="198">
        <v>50</v>
      </c>
    </row>
    <row r="98" spans="1:3" ht="15" customHeight="1">
      <c r="A98" s="272">
        <v>21460</v>
      </c>
      <c r="B98" s="197" t="s">
        <v>2328</v>
      </c>
      <c r="C98" s="198">
        <v>0</v>
      </c>
    </row>
    <row r="99" spans="1:3" ht="15" customHeight="1">
      <c r="A99" s="272">
        <v>2146001</v>
      </c>
      <c r="B99" s="199" t="s">
        <v>858</v>
      </c>
      <c r="C99" s="198">
        <v>0</v>
      </c>
    </row>
    <row r="100" spans="1:3" ht="15" customHeight="1">
      <c r="A100" s="272">
        <v>2146002</v>
      </c>
      <c r="B100" s="199" t="s">
        <v>859</v>
      </c>
      <c r="C100" s="198">
        <v>0</v>
      </c>
    </row>
    <row r="101" spans="1:3" ht="15" customHeight="1">
      <c r="A101" s="272">
        <v>2146003</v>
      </c>
      <c r="B101" s="199" t="s">
        <v>2329</v>
      </c>
      <c r="C101" s="198">
        <v>0</v>
      </c>
    </row>
    <row r="102" spans="1:3" ht="15" customHeight="1">
      <c r="A102" s="272">
        <v>2146099</v>
      </c>
      <c r="B102" s="199" t="s">
        <v>2330</v>
      </c>
      <c r="C102" s="198">
        <v>0</v>
      </c>
    </row>
    <row r="103" spans="1:3" ht="15" customHeight="1">
      <c r="A103" s="272">
        <v>21462</v>
      </c>
      <c r="B103" s="197" t="s">
        <v>2331</v>
      </c>
      <c r="C103" s="198">
        <v>0</v>
      </c>
    </row>
    <row r="104" spans="1:3" ht="15" customHeight="1">
      <c r="A104" s="272">
        <v>2146201</v>
      </c>
      <c r="B104" s="199" t="s">
        <v>2329</v>
      </c>
      <c r="C104" s="198">
        <v>0</v>
      </c>
    </row>
    <row r="105" spans="1:3" ht="15" customHeight="1">
      <c r="A105" s="272">
        <v>2146202</v>
      </c>
      <c r="B105" s="199" t="s">
        <v>2332</v>
      </c>
      <c r="C105" s="198">
        <v>0</v>
      </c>
    </row>
    <row r="106" spans="1:3" ht="15" customHeight="1">
      <c r="A106" s="272">
        <v>2146203</v>
      </c>
      <c r="B106" s="199" t="s">
        <v>2333</v>
      </c>
      <c r="C106" s="198">
        <v>0</v>
      </c>
    </row>
    <row r="107" spans="1:3" ht="15" customHeight="1">
      <c r="A107" s="272">
        <v>2146299</v>
      </c>
      <c r="B107" s="199" t="s">
        <v>2334</v>
      </c>
      <c r="C107" s="198">
        <v>0</v>
      </c>
    </row>
    <row r="108" spans="1:3" ht="15" customHeight="1">
      <c r="A108" s="272">
        <v>21463</v>
      </c>
      <c r="B108" s="197" t="s">
        <v>2335</v>
      </c>
      <c r="C108" s="198">
        <v>50</v>
      </c>
    </row>
    <row r="109" spans="1:3" ht="15" customHeight="1">
      <c r="A109" s="272">
        <v>2146301</v>
      </c>
      <c r="B109" s="199" t="s">
        <v>865</v>
      </c>
      <c r="C109" s="198">
        <v>0</v>
      </c>
    </row>
    <row r="110" spans="1:3" ht="15" customHeight="1">
      <c r="A110" s="272">
        <v>2146302</v>
      </c>
      <c r="B110" s="199" t="s">
        <v>2336</v>
      </c>
      <c r="C110" s="198">
        <v>50</v>
      </c>
    </row>
    <row r="111" spans="1:3" ht="15" customHeight="1">
      <c r="A111" s="272">
        <v>2146303</v>
      </c>
      <c r="B111" s="199" t="s">
        <v>2337</v>
      </c>
      <c r="C111" s="198">
        <v>0</v>
      </c>
    </row>
    <row r="112" spans="1:3" ht="15" customHeight="1">
      <c r="A112" s="272">
        <v>2146399</v>
      </c>
      <c r="B112" s="199" t="s">
        <v>2338</v>
      </c>
      <c r="C112" s="198">
        <v>0</v>
      </c>
    </row>
    <row r="113" spans="1:3" ht="15" customHeight="1">
      <c r="A113" s="272">
        <v>21464</v>
      </c>
      <c r="B113" s="197" t="s">
        <v>2447</v>
      </c>
      <c r="C113" s="198">
        <v>0</v>
      </c>
    </row>
    <row r="114" spans="1:3" ht="15" customHeight="1">
      <c r="A114" s="272">
        <v>2146401</v>
      </c>
      <c r="B114" s="199" t="s">
        <v>2448</v>
      </c>
      <c r="C114" s="198">
        <v>0</v>
      </c>
    </row>
    <row r="115" spans="1:3" ht="15" customHeight="1">
      <c r="A115" s="272">
        <v>2146402</v>
      </c>
      <c r="B115" s="199" t="s">
        <v>2449</v>
      </c>
      <c r="C115" s="198">
        <v>0</v>
      </c>
    </row>
    <row r="116" spans="1:3" ht="15" customHeight="1">
      <c r="A116" s="272">
        <v>2146403</v>
      </c>
      <c r="B116" s="199" t="s">
        <v>2450</v>
      </c>
      <c r="C116" s="198">
        <v>0</v>
      </c>
    </row>
    <row r="117" spans="1:3" ht="15" customHeight="1">
      <c r="A117" s="272">
        <v>2146404</v>
      </c>
      <c r="B117" s="199" t="s">
        <v>2451</v>
      </c>
      <c r="C117" s="198">
        <v>0</v>
      </c>
    </row>
    <row r="118" spans="1:3" ht="15" customHeight="1">
      <c r="A118" s="272">
        <v>2146405</v>
      </c>
      <c r="B118" s="199" t="s">
        <v>2452</v>
      </c>
      <c r="C118" s="198">
        <v>0</v>
      </c>
    </row>
    <row r="119" spans="1:3" ht="15" customHeight="1">
      <c r="A119" s="272">
        <v>2146406</v>
      </c>
      <c r="B119" s="199" t="s">
        <v>2453</v>
      </c>
      <c r="C119" s="198">
        <v>0</v>
      </c>
    </row>
    <row r="120" spans="1:3" ht="15" customHeight="1">
      <c r="A120" s="272">
        <v>2146407</v>
      </c>
      <c r="B120" s="199" t="s">
        <v>2454</v>
      </c>
      <c r="C120" s="198">
        <v>0</v>
      </c>
    </row>
    <row r="121" spans="1:3" ht="15" customHeight="1">
      <c r="A121" s="272">
        <v>2146499</v>
      </c>
      <c r="B121" s="199" t="s">
        <v>2455</v>
      </c>
      <c r="C121" s="198">
        <v>0</v>
      </c>
    </row>
    <row r="122" spans="1:3" ht="15" customHeight="1">
      <c r="A122" s="272">
        <v>21468</v>
      </c>
      <c r="B122" s="197" t="s">
        <v>2456</v>
      </c>
      <c r="C122" s="198">
        <v>0</v>
      </c>
    </row>
    <row r="123" spans="1:3" ht="15" customHeight="1">
      <c r="A123" s="272">
        <v>2146801</v>
      </c>
      <c r="B123" s="199" t="s">
        <v>2457</v>
      </c>
      <c r="C123" s="198">
        <v>0</v>
      </c>
    </row>
    <row r="124" spans="1:3" ht="15" customHeight="1">
      <c r="A124" s="272">
        <v>2146802</v>
      </c>
      <c r="B124" s="199" t="s">
        <v>2458</v>
      </c>
      <c r="C124" s="198">
        <v>0</v>
      </c>
    </row>
    <row r="125" spans="1:3" ht="15" customHeight="1">
      <c r="A125" s="272">
        <v>2146803</v>
      </c>
      <c r="B125" s="199" t="s">
        <v>2459</v>
      </c>
      <c r="C125" s="198">
        <v>0</v>
      </c>
    </row>
    <row r="126" spans="1:3" ht="15" customHeight="1">
      <c r="A126" s="272">
        <v>2146804</v>
      </c>
      <c r="B126" s="199" t="s">
        <v>2460</v>
      </c>
      <c r="C126" s="198">
        <v>0</v>
      </c>
    </row>
    <row r="127" spans="1:3" ht="15" customHeight="1">
      <c r="A127" s="272">
        <v>2146805</v>
      </c>
      <c r="B127" s="199" t="s">
        <v>2461</v>
      </c>
      <c r="C127" s="198">
        <v>0</v>
      </c>
    </row>
    <row r="128" spans="1:3" ht="15" customHeight="1">
      <c r="A128" s="272">
        <v>2146899</v>
      </c>
      <c r="B128" s="199" t="s">
        <v>2462</v>
      </c>
      <c r="C128" s="198">
        <v>0</v>
      </c>
    </row>
    <row r="129" spans="1:3" ht="15" customHeight="1">
      <c r="A129" s="272">
        <v>21469</v>
      </c>
      <c r="B129" s="197" t="s">
        <v>2463</v>
      </c>
      <c r="C129" s="198">
        <v>0</v>
      </c>
    </row>
    <row r="130" spans="1:3" ht="15" customHeight="1">
      <c r="A130" s="272">
        <v>2146901</v>
      </c>
      <c r="B130" s="199" t="s">
        <v>2464</v>
      </c>
      <c r="C130" s="198">
        <v>0</v>
      </c>
    </row>
    <row r="131" spans="1:3" ht="15" customHeight="1">
      <c r="A131" s="272">
        <v>2146902</v>
      </c>
      <c r="B131" s="199" t="s">
        <v>886</v>
      </c>
      <c r="C131" s="198">
        <v>0</v>
      </c>
    </row>
    <row r="132" spans="1:3" ht="15" customHeight="1">
      <c r="A132" s="272">
        <v>2146903</v>
      </c>
      <c r="B132" s="199" t="s">
        <v>2465</v>
      </c>
      <c r="C132" s="198">
        <v>0</v>
      </c>
    </row>
    <row r="133" spans="1:3" ht="15" customHeight="1">
      <c r="A133" s="272">
        <v>2146904</v>
      </c>
      <c r="B133" s="199" t="s">
        <v>2466</v>
      </c>
      <c r="C133" s="198">
        <v>0</v>
      </c>
    </row>
    <row r="134" spans="1:3" ht="15" customHeight="1">
      <c r="A134" s="272">
        <v>2146906</v>
      </c>
      <c r="B134" s="199" t="s">
        <v>2467</v>
      </c>
      <c r="C134" s="198">
        <v>0</v>
      </c>
    </row>
    <row r="135" spans="1:3" ht="15" customHeight="1">
      <c r="A135" s="272">
        <v>2146907</v>
      </c>
      <c r="B135" s="199" t="s">
        <v>2468</v>
      </c>
      <c r="C135" s="198">
        <v>0</v>
      </c>
    </row>
    <row r="136" spans="1:3" ht="15" customHeight="1">
      <c r="A136" s="272">
        <v>2146908</v>
      </c>
      <c r="B136" s="199" t="s">
        <v>2469</v>
      </c>
      <c r="C136" s="198">
        <v>0</v>
      </c>
    </row>
    <row r="137" spans="1:3" ht="15" customHeight="1">
      <c r="A137" s="272">
        <v>2146999</v>
      </c>
      <c r="B137" s="199" t="s">
        <v>2470</v>
      </c>
      <c r="C137" s="198">
        <v>0</v>
      </c>
    </row>
    <row r="138" spans="1:3" ht="15" customHeight="1">
      <c r="A138" s="272">
        <v>21470</v>
      </c>
      <c r="B138" s="197" t="s">
        <v>2471</v>
      </c>
      <c r="C138" s="198">
        <v>0</v>
      </c>
    </row>
    <row r="139" spans="1:3" ht="15" customHeight="1">
      <c r="A139" s="272">
        <v>2147001</v>
      </c>
      <c r="B139" s="199" t="s">
        <v>2472</v>
      </c>
      <c r="C139" s="198">
        <v>0</v>
      </c>
    </row>
    <row r="140" spans="1:3" ht="15" customHeight="1">
      <c r="A140" s="272">
        <v>2147099</v>
      </c>
      <c r="B140" s="199" t="s">
        <v>2473</v>
      </c>
      <c r="C140" s="198">
        <v>0</v>
      </c>
    </row>
    <row r="141" spans="1:3" ht="15" customHeight="1">
      <c r="A141" s="272">
        <v>21471</v>
      </c>
      <c r="B141" s="197" t="s">
        <v>2474</v>
      </c>
      <c r="C141" s="198">
        <v>0</v>
      </c>
    </row>
    <row r="142" spans="1:3" ht="15" customHeight="1">
      <c r="A142" s="272">
        <v>2147101</v>
      </c>
      <c r="B142" s="199" t="s">
        <v>2472</v>
      </c>
      <c r="C142" s="198">
        <v>0</v>
      </c>
    </row>
    <row r="143" spans="1:3" ht="15" customHeight="1">
      <c r="A143" s="272">
        <v>2147199</v>
      </c>
      <c r="B143" s="199" t="s">
        <v>2475</v>
      </c>
      <c r="C143" s="198">
        <v>0</v>
      </c>
    </row>
    <row r="144" spans="1:3" ht="15" customHeight="1">
      <c r="A144" s="272">
        <v>21472</v>
      </c>
      <c r="B144" s="197" t="s">
        <v>2476</v>
      </c>
      <c r="C144" s="198">
        <v>0</v>
      </c>
    </row>
    <row r="145" spans="1:3" ht="15" customHeight="1">
      <c r="A145" s="272">
        <v>21473</v>
      </c>
      <c r="B145" s="197" t="s">
        <v>2477</v>
      </c>
      <c r="C145" s="198">
        <v>0</v>
      </c>
    </row>
    <row r="146" spans="1:3" ht="15" customHeight="1">
      <c r="A146" s="272">
        <v>2147301</v>
      </c>
      <c r="B146" s="199" t="s">
        <v>2478</v>
      </c>
      <c r="C146" s="198">
        <v>0</v>
      </c>
    </row>
    <row r="147" spans="1:3" ht="15" customHeight="1">
      <c r="A147" s="272">
        <v>2147303</v>
      </c>
      <c r="B147" s="199" t="s">
        <v>2479</v>
      </c>
      <c r="C147" s="198">
        <v>0</v>
      </c>
    </row>
    <row r="148" spans="1:3" ht="15" customHeight="1">
      <c r="A148" s="272">
        <v>2147399</v>
      </c>
      <c r="B148" s="199" t="s">
        <v>2480</v>
      </c>
      <c r="C148" s="198">
        <v>0</v>
      </c>
    </row>
    <row r="149" spans="1:3" ht="15" customHeight="1">
      <c r="A149" s="272">
        <v>229</v>
      </c>
      <c r="B149" s="197" t="s">
        <v>1187</v>
      </c>
      <c r="C149" s="198">
        <v>247733</v>
      </c>
    </row>
    <row r="150" spans="1:3" ht="15" customHeight="1">
      <c r="A150" s="272">
        <v>22904</v>
      </c>
      <c r="B150" s="197" t="s">
        <v>2339</v>
      </c>
      <c r="C150" s="198">
        <v>245700</v>
      </c>
    </row>
    <row r="151" spans="1:3" ht="15" customHeight="1">
      <c r="A151" s="272">
        <v>2290401</v>
      </c>
      <c r="B151" s="199" t="s">
        <v>2340</v>
      </c>
      <c r="C151" s="198">
        <v>0</v>
      </c>
    </row>
    <row r="152" spans="1:3" ht="15" customHeight="1">
      <c r="A152" s="272">
        <v>2290402</v>
      </c>
      <c r="B152" s="199" t="s">
        <v>2341</v>
      </c>
      <c r="C152" s="198">
        <v>245700</v>
      </c>
    </row>
    <row r="153" spans="1:3" ht="15" customHeight="1">
      <c r="A153" s="272">
        <v>2290403</v>
      </c>
      <c r="B153" s="199" t="s">
        <v>2342</v>
      </c>
      <c r="C153" s="198">
        <v>0</v>
      </c>
    </row>
    <row r="154" spans="1:3" ht="15" customHeight="1">
      <c r="A154" s="272">
        <v>22908</v>
      </c>
      <c r="B154" s="197" t="s">
        <v>2343</v>
      </c>
      <c r="C154" s="198">
        <v>492</v>
      </c>
    </row>
    <row r="155" spans="1:3" ht="15" customHeight="1">
      <c r="A155" s="272">
        <v>2290802</v>
      </c>
      <c r="B155" s="199" t="s">
        <v>2344</v>
      </c>
      <c r="C155" s="198">
        <v>0</v>
      </c>
    </row>
    <row r="156" spans="1:3" ht="15" customHeight="1">
      <c r="A156" s="272">
        <v>2290803</v>
      </c>
      <c r="B156" s="199" t="s">
        <v>2345</v>
      </c>
      <c r="C156" s="198">
        <v>0</v>
      </c>
    </row>
    <row r="157" spans="1:3" ht="15" customHeight="1">
      <c r="A157" s="272">
        <v>2290804</v>
      </c>
      <c r="B157" s="199" t="s">
        <v>2346</v>
      </c>
      <c r="C157" s="198">
        <v>364</v>
      </c>
    </row>
    <row r="158" spans="1:3" ht="15" customHeight="1">
      <c r="A158" s="272">
        <v>2290805</v>
      </c>
      <c r="B158" s="199" t="s">
        <v>2347</v>
      </c>
      <c r="C158" s="198">
        <v>0</v>
      </c>
    </row>
    <row r="159" spans="1:3" ht="15" customHeight="1">
      <c r="A159" s="272">
        <v>2290806</v>
      </c>
      <c r="B159" s="199" t="s">
        <v>2348</v>
      </c>
      <c r="C159" s="198">
        <v>0</v>
      </c>
    </row>
    <row r="160" spans="1:3" ht="15" customHeight="1">
      <c r="A160" s="272">
        <v>2290807</v>
      </c>
      <c r="B160" s="199" t="s">
        <v>2349</v>
      </c>
      <c r="C160" s="198">
        <v>128</v>
      </c>
    </row>
    <row r="161" spans="1:3" ht="15" customHeight="1">
      <c r="A161" s="272">
        <v>2290808</v>
      </c>
      <c r="B161" s="199" t="s">
        <v>2350</v>
      </c>
      <c r="C161" s="198">
        <v>0</v>
      </c>
    </row>
    <row r="162" spans="1:3" ht="15" customHeight="1">
      <c r="A162" s="272">
        <v>2290899</v>
      </c>
      <c r="B162" s="199" t="s">
        <v>2351</v>
      </c>
      <c r="C162" s="198">
        <v>0</v>
      </c>
    </row>
    <row r="163" spans="1:3" ht="15" customHeight="1">
      <c r="A163" s="272">
        <v>22960</v>
      </c>
      <c r="B163" s="197" t="s">
        <v>2352</v>
      </c>
      <c r="C163" s="198">
        <v>1541</v>
      </c>
    </row>
    <row r="164" spans="1:3" ht="15" customHeight="1">
      <c r="A164" s="272">
        <v>2296001</v>
      </c>
      <c r="B164" s="199" t="s">
        <v>2353</v>
      </c>
      <c r="C164" s="198">
        <v>0</v>
      </c>
    </row>
    <row r="165" spans="1:3" ht="15" customHeight="1">
      <c r="A165" s="272">
        <v>2296002</v>
      </c>
      <c r="B165" s="199" t="s">
        <v>2354</v>
      </c>
      <c r="C165" s="198">
        <v>738</v>
      </c>
    </row>
    <row r="166" spans="1:3" ht="15" customHeight="1">
      <c r="A166" s="272">
        <v>2296003</v>
      </c>
      <c r="B166" s="199" t="s">
        <v>2355</v>
      </c>
      <c r="C166" s="198">
        <v>760</v>
      </c>
    </row>
    <row r="167" spans="1:3" ht="15" customHeight="1">
      <c r="A167" s="272">
        <v>2296004</v>
      </c>
      <c r="B167" s="199" t="s">
        <v>2356</v>
      </c>
      <c r="C167" s="198">
        <v>0</v>
      </c>
    </row>
    <row r="168" spans="1:3" ht="15" customHeight="1">
      <c r="A168" s="272">
        <v>2296005</v>
      </c>
      <c r="B168" s="199" t="s">
        <v>2357</v>
      </c>
      <c r="C168" s="198">
        <v>0</v>
      </c>
    </row>
    <row r="169" spans="1:3" ht="15" customHeight="1">
      <c r="A169" s="272">
        <v>2296006</v>
      </c>
      <c r="B169" s="199" t="s">
        <v>2358</v>
      </c>
      <c r="C169" s="198">
        <v>40</v>
      </c>
    </row>
    <row r="170" spans="1:3" ht="15" customHeight="1">
      <c r="A170" s="272">
        <v>2296010</v>
      </c>
      <c r="B170" s="199" t="s">
        <v>2359</v>
      </c>
      <c r="C170" s="198">
        <v>0</v>
      </c>
    </row>
    <row r="171" spans="1:3" ht="15" customHeight="1">
      <c r="A171" s="272">
        <v>2296011</v>
      </c>
      <c r="B171" s="199" t="s">
        <v>2360</v>
      </c>
      <c r="C171" s="198">
        <v>0</v>
      </c>
    </row>
    <row r="172" spans="1:3" ht="15" customHeight="1">
      <c r="A172" s="272">
        <v>2296012</v>
      </c>
      <c r="B172" s="199" t="s">
        <v>2361</v>
      </c>
      <c r="C172" s="198">
        <v>0</v>
      </c>
    </row>
    <row r="173" spans="1:3" ht="15" customHeight="1">
      <c r="A173" s="272">
        <v>2296013</v>
      </c>
      <c r="B173" s="199" t="s">
        <v>2362</v>
      </c>
      <c r="C173" s="198">
        <v>3</v>
      </c>
    </row>
    <row r="174" spans="1:3" ht="15" customHeight="1">
      <c r="A174" s="272">
        <v>2296099</v>
      </c>
      <c r="B174" s="199" t="s">
        <v>2363</v>
      </c>
      <c r="C174" s="198">
        <v>0</v>
      </c>
    </row>
    <row r="175" spans="1:3" ht="15" customHeight="1">
      <c r="A175" s="272">
        <v>232</v>
      </c>
      <c r="B175" s="197" t="s">
        <v>1137</v>
      </c>
      <c r="C175" s="198">
        <v>21865</v>
      </c>
    </row>
    <row r="176" spans="1:3" ht="15" customHeight="1">
      <c r="A176" s="272">
        <v>23204</v>
      </c>
      <c r="B176" s="197" t="s">
        <v>2364</v>
      </c>
      <c r="C176" s="198">
        <v>21865</v>
      </c>
    </row>
    <row r="177" spans="1:3" ht="15" customHeight="1">
      <c r="A177" s="272">
        <v>2320401</v>
      </c>
      <c r="B177" s="199" t="s">
        <v>2365</v>
      </c>
      <c r="C177" s="198">
        <v>0</v>
      </c>
    </row>
    <row r="178" spans="1:3" ht="15" customHeight="1">
      <c r="A178" s="272">
        <v>2320402</v>
      </c>
      <c r="B178" s="199" t="s">
        <v>2366</v>
      </c>
      <c r="C178" s="198">
        <v>0</v>
      </c>
    </row>
    <row r="179" spans="1:3" ht="15" customHeight="1">
      <c r="A179" s="272">
        <v>2320405</v>
      </c>
      <c r="B179" s="199" t="s">
        <v>2367</v>
      </c>
      <c r="C179" s="198">
        <v>0</v>
      </c>
    </row>
    <row r="180" spans="1:3" ht="15" customHeight="1">
      <c r="A180" s="272">
        <v>2320411</v>
      </c>
      <c r="B180" s="199" t="s">
        <v>2368</v>
      </c>
      <c r="C180" s="198">
        <v>21865</v>
      </c>
    </row>
    <row r="181" spans="1:3" ht="15" customHeight="1">
      <c r="A181" s="272">
        <v>2320413</v>
      </c>
      <c r="B181" s="199" t="s">
        <v>2369</v>
      </c>
      <c r="C181" s="198">
        <v>0</v>
      </c>
    </row>
    <row r="182" spans="1:3" ht="15" customHeight="1">
      <c r="A182" s="272">
        <v>2320414</v>
      </c>
      <c r="B182" s="199" t="s">
        <v>2370</v>
      </c>
      <c r="C182" s="198">
        <v>0</v>
      </c>
    </row>
    <row r="183" spans="1:3" ht="15" customHeight="1">
      <c r="A183" s="272">
        <v>2320416</v>
      </c>
      <c r="B183" s="199" t="s">
        <v>2371</v>
      </c>
      <c r="C183" s="198">
        <v>0</v>
      </c>
    </row>
    <row r="184" spans="1:3" ht="15" customHeight="1">
      <c r="A184" s="272">
        <v>2320417</v>
      </c>
      <c r="B184" s="199" t="s">
        <v>2372</v>
      </c>
      <c r="C184" s="198">
        <v>0</v>
      </c>
    </row>
    <row r="185" spans="1:3" ht="15" customHeight="1">
      <c r="A185" s="272">
        <v>2320418</v>
      </c>
      <c r="B185" s="199" t="s">
        <v>2373</v>
      </c>
      <c r="C185" s="198">
        <v>0</v>
      </c>
    </row>
    <row r="186" spans="1:3" ht="15" customHeight="1">
      <c r="A186" s="272">
        <v>2320419</v>
      </c>
      <c r="B186" s="199" t="s">
        <v>2374</v>
      </c>
      <c r="C186" s="198">
        <v>0</v>
      </c>
    </row>
    <row r="187" spans="1:3" ht="15" customHeight="1">
      <c r="A187" s="272">
        <v>2320420</v>
      </c>
      <c r="B187" s="199" t="s">
        <v>2375</v>
      </c>
      <c r="C187" s="198">
        <v>0</v>
      </c>
    </row>
    <row r="188" spans="1:3" ht="15" customHeight="1">
      <c r="A188" s="272">
        <v>2320431</v>
      </c>
      <c r="B188" s="199" t="s">
        <v>2376</v>
      </c>
      <c r="C188" s="198">
        <v>0</v>
      </c>
    </row>
    <row r="189" spans="1:3" ht="15" customHeight="1">
      <c r="A189" s="272">
        <v>2320432</v>
      </c>
      <c r="B189" s="199" t="s">
        <v>2377</v>
      </c>
      <c r="C189" s="198">
        <v>0</v>
      </c>
    </row>
    <row r="190" spans="1:3" ht="15" customHeight="1">
      <c r="A190" s="272">
        <v>2320433</v>
      </c>
      <c r="B190" s="199" t="s">
        <v>2378</v>
      </c>
      <c r="C190" s="198">
        <v>0</v>
      </c>
    </row>
    <row r="191" spans="1:3" ht="15" customHeight="1">
      <c r="A191" s="272">
        <v>2320498</v>
      </c>
      <c r="B191" s="199" t="s">
        <v>2379</v>
      </c>
      <c r="C191" s="198">
        <v>0</v>
      </c>
    </row>
    <row r="192" spans="1:3" ht="15" customHeight="1">
      <c r="A192" s="272">
        <v>2320499</v>
      </c>
      <c r="B192" s="199" t="s">
        <v>2380</v>
      </c>
      <c r="C192" s="198">
        <v>0</v>
      </c>
    </row>
    <row r="193" spans="1:3" ht="15" customHeight="1">
      <c r="A193" s="272">
        <v>234</v>
      </c>
      <c r="B193" s="271" t="s">
        <v>2381</v>
      </c>
      <c r="C193" s="198">
        <v>35427</v>
      </c>
    </row>
    <row r="194" spans="1:3" ht="15" customHeight="1">
      <c r="A194" s="272">
        <v>23401</v>
      </c>
      <c r="B194" s="271" t="s">
        <v>2124</v>
      </c>
      <c r="C194" s="198">
        <v>33720</v>
      </c>
    </row>
    <row r="195" spans="1:3" ht="15" customHeight="1">
      <c r="A195" s="272">
        <v>2340101</v>
      </c>
      <c r="B195" s="272" t="s">
        <v>2382</v>
      </c>
      <c r="C195" s="198">
        <v>7300</v>
      </c>
    </row>
    <row r="196" spans="1:3" ht="15" customHeight="1">
      <c r="A196" s="272">
        <v>2340102</v>
      </c>
      <c r="B196" s="272" t="s">
        <v>2383</v>
      </c>
      <c r="C196" s="198">
        <v>0</v>
      </c>
    </row>
    <row r="197" spans="1:3" ht="15" customHeight="1">
      <c r="A197" s="272">
        <v>2340103</v>
      </c>
      <c r="B197" s="272" t="s">
        <v>2384</v>
      </c>
      <c r="C197" s="198">
        <v>0</v>
      </c>
    </row>
    <row r="198" spans="1:3" ht="15" customHeight="1">
      <c r="A198" s="272">
        <v>2340104</v>
      </c>
      <c r="B198" s="272" t="s">
        <v>2385</v>
      </c>
      <c r="C198" s="198">
        <v>0</v>
      </c>
    </row>
    <row r="199" spans="1:3" ht="15" customHeight="1">
      <c r="A199" s="272">
        <v>2340105</v>
      </c>
      <c r="B199" s="272" t="s">
        <v>2386</v>
      </c>
      <c r="C199" s="198">
        <v>0</v>
      </c>
    </row>
    <row r="200" spans="1:3" ht="15" customHeight="1">
      <c r="A200" s="272">
        <v>2340106</v>
      </c>
      <c r="B200" s="272" t="s">
        <v>2387</v>
      </c>
      <c r="C200" s="198">
        <v>0</v>
      </c>
    </row>
    <row r="201" spans="1:3" ht="15" customHeight="1">
      <c r="A201" s="272">
        <v>2340107</v>
      </c>
      <c r="B201" s="272" t="s">
        <v>2388</v>
      </c>
      <c r="C201" s="198">
        <v>0</v>
      </c>
    </row>
    <row r="202" spans="1:3" ht="15" customHeight="1">
      <c r="A202" s="272">
        <v>2340108</v>
      </c>
      <c r="B202" s="272" t="s">
        <v>2389</v>
      </c>
      <c r="C202" s="198">
        <v>0</v>
      </c>
    </row>
    <row r="203" spans="1:3" ht="15" customHeight="1">
      <c r="A203" s="272">
        <v>2340109</v>
      </c>
      <c r="B203" s="272" t="s">
        <v>2390</v>
      </c>
      <c r="C203" s="198">
        <v>0</v>
      </c>
    </row>
    <row r="204" spans="1:3" ht="15" customHeight="1">
      <c r="A204" s="272">
        <v>2340110</v>
      </c>
      <c r="B204" s="272" t="s">
        <v>2391</v>
      </c>
      <c r="C204" s="198">
        <v>20420</v>
      </c>
    </row>
    <row r="205" spans="1:3" ht="15" customHeight="1">
      <c r="A205" s="272">
        <v>2340111</v>
      </c>
      <c r="B205" s="272" t="s">
        <v>2392</v>
      </c>
      <c r="C205" s="198">
        <v>0</v>
      </c>
    </row>
    <row r="206" spans="1:3" ht="15" customHeight="1">
      <c r="A206" s="272">
        <v>2340199</v>
      </c>
      <c r="B206" s="272" t="s">
        <v>2393</v>
      </c>
      <c r="C206" s="198">
        <v>6000</v>
      </c>
    </row>
    <row r="207" spans="1:3" ht="15" customHeight="1">
      <c r="A207" s="272">
        <v>23402</v>
      </c>
      <c r="B207" s="271" t="s">
        <v>2394</v>
      </c>
      <c r="C207" s="198">
        <v>1707</v>
      </c>
    </row>
    <row r="208" spans="1:3" ht="15" customHeight="1">
      <c r="A208" s="272">
        <v>2340201</v>
      </c>
      <c r="B208" s="272" t="s">
        <v>946</v>
      </c>
      <c r="C208" s="198">
        <v>63</v>
      </c>
    </row>
    <row r="209" spans="1:3" ht="15" customHeight="1">
      <c r="A209" s="272">
        <v>2340202</v>
      </c>
      <c r="B209" s="272" t="s">
        <v>993</v>
      </c>
      <c r="C209" s="198">
        <v>0</v>
      </c>
    </row>
    <row r="210" spans="1:3" ht="15" customHeight="1">
      <c r="A210" s="272">
        <v>2340203</v>
      </c>
      <c r="B210" s="272" t="s">
        <v>847</v>
      </c>
      <c r="C210" s="198">
        <v>0</v>
      </c>
    </row>
    <row r="211" spans="1:3" ht="15" customHeight="1">
      <c r="A211" s="272">
        <v>2340204</v>
      </c>
      <c r="B211" s="272" t="s">
        <v>2395</v>
      </c>
      <c r="C211" s="198">
        <v>0</v>
      </c>
    </row>
    <row r="212" spans="1:3" ht="15" customHeight="1">
      <c r="A212" s="272">
        <v>2340205</v>
      </c>
      <c r="B212" s="272" t="s">
        <v>2396</v>
      </c>
      <c r="C212" s="198">
        <v>0</v>
      </c>
    </row>
    <row r="213" spans="1:3" ht="15" customHeight="1">
      <c r="A213" s="272">
        <v>2340299</v>
      </c>
      <c r="B213" s="272" t="s">
        <v>2397</v>
      </c>
      <c r="C213" s="198">
        <v>1644</v>
      </c>
    </row>
  </sheetData>
  <sheetProtection/>
  <mergeCells count="1">
    <mergeCell ref="A2:C2"/>
  </mergeCells>
  <printOptions horizontalCentered="1"/>
  <pageMargins left="0.75" right="0.75" top="1" bottom="1" header="0.51" footer="0.51"/>
  <pageSetup horizontalDpi="600" verticalDpi="600" orientation="portrait" paperSize="9"/>
  <headerFooter>
    <oddFooter>&amp;C&amp;P</oddFooter>
  </headerFooter>
</worksheet>
</file>

<file path=xl/worksheets/sheet21.xml><?xml version="1.0" encoding="utf-8"?>
<worksheet xmlns="http://schemas.openxmlformats.org/spreadsheetml/2006/main" xmlns:r="http://schemas.openxmlformats.org/officeDocument/2006/relationships">
  <sheetPr>
    <tabColor theme="0"/>
  </sheetPr>
  <dimension ref="A1:C20"/>
  <sheetViews>
    <sheetView zoomScaleSheetLayoutView="100" workbookViewId="0" topLeftCell="A1">
      <selection activeCell="A2" sqref="A2:M26"/>
    </sheetView>
  </sheetViews>
  <sheetFormatPr defaultColWidth="9.00390625" defaultRowHeight="13.5"/>
  <cols>
    <col min="1" max="1" width="9.00390625" style="4" customWidth="1"/>
    <col min="2" max="2" width="47.125" style="4" customWidth="1"/>
    <col min="3" max="3" width="25.00390625" style="258" customWidth="1"/>
    <col min="4" max="16384" width="9.00390625" style="4" customWidth="1"/>
  </cols>
  <sheetData>
    <row r="1" spans="1:2" ht="21" customHeight="1">
      <c r="A1" s="259" t="s">
        <v>2481</v>
      </c>
      <c r="B1" s="259"/>
    </row>
    <row r="2" spans="2:3" s="2" customFormat="1" ht="36.75" customHeight="1">
      <c r="B2" s="252" t="s">
        <v>2482</v>
      </c>
      <c r="C2" s="260"/>
    </row>
    <row r="3" spans="2:3" s="2" customFormat="1" ht="21" customHeight="1">
      <c r="B3" s="261" t="s">
        <v>2434</v>
      </c>
      <c r="C3" s="261"/>
    </row>
    <row r="4" spans="1:3" s="2" customFormat="1" ht="24" customHeight="1">
      <c r="A4" s="262" t="s">
        <v>2483</v>
      </c>
      <c r="B4" s="262" t="s">
        <v>55</v>
      </c>
      <c r="C4" s="262" t="s">
        <v>1147</v>
      </c>
    </row>
    <row r="5" spans="1:3" s="2" customFormat="1" ht="24" customHeight="1">
      <c r="A5" s="263"/>
      <c r="B5" s="264" t="s">
        <v>2484</v>
      </c>
      <c r="C5" s="6">
        <v>182117</v>
      </c>
    </row>
    <row r="6" spans="1:3" s="2" customFormat="1" ht="24" customHeight="1">
      <c r="A6" s="265">
        <v>207</v>
      </c>
      <c r="B6" s="266" t="s">
        <v>462</v>
      </c>
      <c r="C6" s="6">
        <v>1</v>
      </c>
    </row>
    <row r="7" spans="1:3" s="2" customFormat="1" ht="24" customHeight="1">
      <c r="A7" s="265">
        <v>20707</v>
      </c>
      <c r="B7" s="267" t="s">
        <v>2249</v>
      </c>
      <c r="C7" s="6">
        <v>1</v>
      </c>
    </row>
    <row r="8" spans="1:3" s="2" customFormat="1" ht="24" customHeight="1">
      <c r="A8" s="265">
        <v>208</v>
      </c>
      <c r="B8" s="266" t="s">
        <v>503</v>
      </c>
      <c r="C8" s="6">
        <v>8899</v>
      </c>
    </row>
    <row r="9" spans="1:3" s="2" customFormat="1" ht="24" customHeight="1">
      <c r="A9" s="265">
        <v>20822</v>
      </c>
      <c r="B9" s="267" t="s">
        <v>2264</v>
      </c>
      <c r="C9" s="6">
        <v>8897</v>
      </c>
    </row>
    <row r="10" spans="1:3" s="2" customFormat="1" ht="24" customHeight="1">
      <c r="A10" s="265">
        <v>20823</v>
      </c>
      <c r="B10" s="267" t="s">
        <v>2268</v>
      </c>
      <c r="C10" s="6">
        <v>2</v>
      </c>
    </row>
    <row r="11" spans="1:3" s="2" customFormat="1" ht="24" customHeight="1">
      <c r="A11" s="265">
        <v>212</v>
      </c>
      <c r="B11" s="266" t="s">
        <v>741</v>
      </c>
      <c r="C11" s="6">
        <v>137162</v>
      </c>
    </row>
    <row r="12" spans="1:3" s="2" customFormat="1" ht="24" customHeight="1">
      <c r="A12" s="265">
        <v>21208</v>
      </c>
      <c r="B12" s="267" t="s">
        <v>2272</v>
      </c>
      <c r="C12" s="6">
        <v>137162</v>
      </c>
    </row>
    <row r="13" spans="1:3" s="2" customFormat="1" ht="24" customHeight="1">
      <c r="A13" s="265">
        <v>213</v>
      </c>
      <c r="B13" s="266" t="s">
        <v>761</v>
      </c>
      <c r="C13" s="6">
        <v>48</v>
      </c>
    </row>
    <row r="14" spans="1:3" s="2" customFormat="1" ht="24" customHeight="1">
      <c r="A14" s="265">
        <v>21369</v>
      </c>
      <c r="B14" s="267" t="s">
        <v>2315</v>
      </c>
      <c r="C14" s="6">
        <v>48</v>
      </c>
    </row>
    <row r="15" spans="1:3" s="2" customFormat="1" ht="24" customHeight="1">
      <c r="A15" s="265">
        <v>229</v>
      </c>
      <c r="B15" s="266" t="s">
        <v>1187</v>
      </c>
      <c r="C15" s="6">
        <v>2609</v>
      </c>
    </row>
    <row r="16" spans="1:3" s="2" customFormat="1" ht="24" customHeight="1">
      <c r="A16" s="265">
        <v>22908</v>
      </c>
      <c r="B16" s="267" t="s">
        <v>2343</v>
      </c>
      <c r="C16" s="6">
        <v>100</v>
      </c>
    </row>
    <row r="17" spans="1:3" s="2" customFormat="1" ht="24" customHeight="1">
      <c r="A17" s="265">
        <v>22960</v>
      </c>
      <c r="B17" s="267" t="s">
        <v>2352</v>
      </c>
      <c r="C17" s="6">
        <v>2509</v>
      </c>
    </row>
    <row r="18" spans="1:3" s="2" customFormat="1" ht="24" customHeight="1">
      <c r="A18" s="265">
        <v>234</v>
      </c>
      <c r="B18" s="268" t="s">
        <v>2381</v>
      </c>
      <c r="C18" s="6">
        <v>33398</v>
      </c>
    </row>
    <row r="19" spans="1:3" ht="24" customHeight="1">
      <c r="A19" s="265">
        <v>23401</v>
      </c>
      <c r="B19" s="265" t="s">
        <v>2124</v>
      </c>
      <c r="C19" s="6">
        <v>16104</v>
      </c>
    </row>
    <row r="20" spans="1:3" ht="24" customHeight="1">
      <c r="A20" s="265">
        <v>23402</v>
      </c>
      <c r="B20" s="265" t="s">
        <v>2394</v>
      </c>
      <c r="C20" s="6">
        <v>17294</v>
      </c>
    </row>
  </sheetData>
  <sheetProtection/>
  <mergeCells count="3">
    <mergeCell ref="A1:B1"/>
    <mergeCell ref="B2:C2"/>
    <mergeCell ref="B3:C3"/>
  </mergeCells>
  <printOptions horizontalCentered="1"/>
  <pageMargins left="0.75" right="0.75" top="1" bottom="1" header="0.51" footer="0.51"/>
  <pageSetup horizontalDpi="600" verticalDpi="600" orientation="portrait" paperSize="9"/>
  <headerFooter>
    <oddFooter>&amp;C&amp;P</oddFooter>
  </headerFooter>
</worksheet>
</file>

<file path=xl/worksheets/sheet2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2" sqref="A2:M26"/>
    </sheetView>
  </sheetViews>
  <sheetFormatPr defaultColWidth="9.00390625" defaultRowHeight="13.5"/>
  <cols>
    <col min="1" max="1" width="33.375" style="2" customWidth="1"/>
    <col min="2" max="2" width="42.375" style="2" customWidth="1"/>
    <col min="3" max="16384" width="9.00390625" style="2" customWidth="1"/>
  </cols>
  <sheetData>
    <row r="1" ht="14.25">
      <c r="A1" s="217" t="s">
        <v>2485</v>
      </c>
    </row>
    <row r="2" spans="1:2" ht="33.75" customHeight="1">
      <c r="A2" s="252" t="s">
        <v>2486</v>
      </c>
      <c r="B2" s="252"/>
    </row>
    <row r="3" spans="1:2" ht="34.5" customHeight="1">
      <c r="A3" s="253" t="s">
        <v>2199</v>
      </c>
      <c r="B3" s="253"/>
    </row>
    <row r="4" spans="1:2" ht="34.5" customHeight="1">
      <c r="A4" s="204" t="s">
        <v>2206</v>
      </c>
      <c r="B4" s="205" t="s">
        <v>1147</v>
      </c>
    </row>
    <row r="5" spans="1:2" ht="34.5" customHeight="1">
      <c r="A5" s="254" t="s">
        <v>2487</v>
      </c>
      <c r="B5" s="255">
        <f>SUM(B6:B11)</f>
        <v>18.2117</v>
      </c>
    </row>
    <row r="6" spans="1:2" ht="34.5" customHeight="1">
      <c r="A6" s="256" t="s">
        <v>2212</v>
      </c>
      <c r="B6" s="257">
        <v>8.393</v>
      </c>
    </row>
    <row r="7" spans="1:2" ht="34.5" customHeight="1">
      <c r="A7" s="256" t="s">
        <v>2213</v>
      </c>
      <c r="B7" s="257">
        <v>2.7223</v>
      </c>
    </row>
    <row r="8" spans="1:2" ht="34.5" customHeight="1">
      <c r="A8" s="256" t="s">
        <v>2214</v>
      </c>
      <c r="B8" s="257">
        <v>0.7397</v>
      </c>
    </row>
    <row r="9" spans="1:2" ht="34.5" customHeight="1">
      <c r="A9" s="256" t="s">
        <v>2215</v>
      </c>
      <c r="B9" s="257">
        <v>5.6401</v>
      </c>
    </row>
    <row r="10" spans="1:2" ht="34.5" customHeight="1">
      <c r="A10" s="256" t="s">
        <v>2217</v>
      </c>
      <c r="B10" s="257">
        <v>0.5514</v>
      </c>
    </row>
    <row r="11" spans="1:2" ht="34.5" customHeight="1">
      <c r="A11" s="256" t="s">
        <v>2218</v>
      </c>
      <c r="B11" s="257">
        <v>0.1652</v>
      </c>
    </row>
  </sheetData>
  <sheetProtection/>
  <mergeCells count="2">
    <mergeCell ref="A2:B2"/>
    <mergeCell ref="A3:B3"/>
  </mergeCells>
  <printOptions horizontalCentered="1"/>
  <pageMargins left="0.75" right="0.75" top="1" bottom="1" header="0.51" footer="0.51"/>
  <pageSetup horizontalDpi="600" verticalDpi="600" orientation="portrait" paperSize="9"/>
  <headerFooter>
    <oddFooter>&amp;C&amp;P</oddFooter>
  </headerFooter>
</worksheet>
</file>

<file path=xl/worksheets/sheet23.xml><?xml version="1.0" encoding="utf-8"?>
<worksheet xmlns="http://schemas.openxmlformats.org/spreadsheetml/2006/main" xmlns:r="http://schemas.openxmlformats.org/officeDocument/2006/relationships">
  <sheetPr>
    <tabColor theme="0"/>
  </sheetPr>
  <dimension ref="A1:B15"/>
  <sheetViews>
    <sheetView zoomScaleSheetLayoutView="100" workbookViewId="0" topLeftCell="A7">
      <selection activeCell="A2" sqref="A2:M26"/>
    </sheetView>
  </sheetViews>
  <sheetFormatPr defaultColWidth="9.00390625" defaultRowHeight="13.5"/>
  <cols>
    <col min="1" max="1" width="51.25390625" style="30" customWidth="1"/>
    <col min="2" max="2" width="29.125" style="30" customWidth="1"/>
    <col min="3" max="3" width="13.75390625" style="30" customWidth="1"/>
    <col min="4" max="16384" width="9.00390625" style="30" customWidth="1"/>
  </cols>
  <sheetData>
    <row r="1" ht="14.25">
      <c r="A1" s="3" t="s">
        <v>2488</v>
      </c>
    </row>
    <row r="2" spans="1:2" ht="28.5" customHeight="1">
      <c r="A2" s="31" t="s">
        <v>2489</v>
      </c>
      <c r="B2" s="31"/>
    </row>
    <row r="3" ht="34.5" customHeight="1">
      <c r="B3" s="247" t="s">
        <v>2102</v>
      </c>
    </row>
    <row r="4" spans="1:2" s="245" customFormat="1" ht="34.5" customHeight="1">
      <c r="A4" s="128" t="s">
        <v>55</v>
      </c>
      <c r="B4" s="128" t="s">
        <v>1147</v>
      </c>
    </row>
    <row r="5" spans="1:2" ht="34.5" customHeight="1">
      <c r="A5" s="248" t="s">
        <v>2490</v>
      </c>
      <c r="B5" s="248">
        <v>12428</v>
      </c>
    </row>
    <row r="6" spans="1:2" ht="34.5" customHeight="1">
      <c r="A6" s="214" t="s">
        <v>2491</v>
      </c>
      <c r="B6" s="248">
        <v>3060</v>
      </c>
    </row>
    <row r="7" spans="1:2" ht="34.5" customHeight="1">
      <c r="A7" s="214" t="s">
        <v>2492</v>
      </c>
      <c r="B7" s="248">
        <v>2758</v>
      </c>
    </row>
    <row r="8" spans="1:2" ht="34.5" customHeight="1">
      <c r="A8" s="214" t="s">
        <v>2493</v>
      </c>
      <c r="B8" s="248">
        <v>199</v>
      </c>
    </row>
    <row r="9" spans="1:2" ht="34.5" customHeight="1">
      <c r="A9" s="214" t="s">
        <v>2494</v>
      </c>
      <c r="B9" s="248">
        <v>103</v>
      </c>
    </row>
    <row r="10" spans="1:2" ht="34.5" customHeight="1">
      <c r="A10" s="214" t="s">
        <v>2495</v>
      </c>
      <c r="B10" s="248">
        <v>367</v>
      </c>
    </row>
    <row r="11" spans="1:2" ht="34.5" customHeight="1">
      <c r="A11" s="214" t="s">
        <v>2496</v>
      </c>
      <c r="B11" s="248">
        <v>4318</v>
      </c>
    </row>
    <row r="12" spans="1:2" ht="34.5" customHeight="1">
      <c r="A12" s="214" t="s">
        <v>2497</v>
      </c>
      <c r="B12" s="248">
        <v>4683</v>
      </c>
    </row>
    <row r="13" spans="1:2" ht="34.5" customHeight="1">
      <c r="A13" s="248" t="s">
        <v>2498</v>
      </c>
      <c r="B13" s="248">
        <v>176</v>
      </c>
    </row>
    <row r="14" spans="1:2" ht="34.5" customHeight="1">
      <c r="A14" s="248" t="s">
        <v>2499</v>
      </c>
      <c r="B14" s="248">
        <v>36</v>
      </c>
    </row>
    <row r="15" spans="1:2" ht="34.5" customHeight="1">
      <c r="A15" s="250" t="s">
        <v>2245</v>
      </c>
      <c r="B15" s="251">
        <f>B5+B13+B14</f>
        <v>12640</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24.xml><?xml version="1.0" encoding="utf-8"?>
<worksheet xmlns="http://schemas.openxmlformats.org/spreadsheetml/2006/main" xmlns:r="http://schemas.openxmlformats.org/officeDocument/2006/relationships">
  <sheetPr>
    <tabColor theme="0"/>
  </sheetPr>
  <dimension ref="A1:B14"/>
  <sheetViews>
    <sheetView zoomScaleSheetLayoutView="100" workbookViewId="0" topLeftCell="A1">
      <selection activeCell="B14" sqref="A14:B14"/>
    </sheetView>
  </sheetViews>
  <sheetFormatPr defaultColWidth="9.00390625" defaultRowHeight="13.5"/>
  <cols>
    <col min="1" max="1" width="53.00390625" style="30" customWidth="1"/>
    <col min="2" max="2" width="26.125" style="30" customWidth="1"/>
    <col min="3" max="16384" width="9.00390625" style="30" customWidth="1"/>
  </cols>
  <sheetData>
    <row r="1" ht="14.25">
      <c r="A1" s="3" t="s">
        <v>2500</v>
      </c>
    </row>
    <row r="2" spans="1:2" ht="28.5" customHeight="1">
      <c r="A2" s="246" t="s">
        <v>2501</v>
      </c>
      <c r="B2" s="246"/>
    </row>
    <row r="3" ht="34.5" customHeight="1">
      <c r="B3" s="247" t="s">
        <v>2102</v>
      </c>
    </row>
    <row r="4" spans="1:2" s="245" customFormat="1" ht="34.5" customHeight="1">
      <c r="A4" s="128" t="s">
        <v>55</v>
      </c>
      <c r="B4" s="128" t="s">
        <v>1147</v>
      </c>
    </row>
    <row r="5" spans="1:2" ht="34.5" customHeight="1">
      <c r="A5" s="248" t="s">
        <v>2502</v>
      </c>
      <c r="B5" s="249">
        <f>B6+B9</f>
        <v>1491</v>
      </c>
    </row>
    <row r="6" spans="1:2" ht="34.5" customHeight="1">
      <c r="A6" s="248" t="s">
        <v>2503</v>
      </c>
      <c r="B6" s="249">
        <v>1216</v>
      </c>
    </row>
    <row r="7" spans="1:2" ht="34.5" customHeight="1">
      <c r="A7" s="248" t="s">
        <v>2504</v>
      </c>
      <c r="B7" s="249">
        <v>15</v>
      </c>
    </row>
    <row r="8" spans="1:2" ht="34.5" customHeight="1">
      <c r="A8" s="248" t="s">
        <v>2505</v>
      </c>
      <c r="B8" s="249">
        <v>1201</v>
      </c>
    </row>
    <row r="9" spans="1:2" ht="34.5" customHeight="1">
      <c r="A9" s="248" t="s">
        <v>2506</v>
      </c>
      <c r="B9" s="249">
        <v>275</v>
      </c>
    </row>
    <row r="10" spans="1:2" ht="34.5" customHeight="1">
      <c r="A10" s="248" t="s">
        <v>2507</v>
      </c>
      <c r="B10" s="249">
        <v>275</v>
      </c>
    </row>
    <row r="11" spans="1:2" ht="34.5" customHeight="1">
      <c r="A11" s="248" t="s">
        <v>2508</v>
      </c>
      <c r="B11" s="249"/>
    </row>
    <row r="12" spans="1:2" ht="34.5" customHeight="1">
      <c r="A12" s="248" t="s">
        <v>2509</v>
      </c>
      <c r="B12" s="249">
        <v>11056</v>
      </c>
    </row>
    <row r="13" spans="1:2" ht="34.5" customHeight="1">
      <c r="A13" s="248" t="s">
        <v>2510</v>
      </c>
      <c r="B13" s="249">
        <v>93</v>
      </c>
    </row>
    <row r="14" spans="1:2" ht="34.5" customHeight="1">
      <c r="A14" s="250" t="s">
        <v>80</v>
      </c>
      <c r="B14" s="251">
        <f>B5+B12+B13</f>
        <v>12640</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25.xml><?xml version="1.0" encoding="utf-8"?>
<worksheet xmlns="http://schemas.openxmlformats.org/spreadsheetml/2006/main" xmlns:r="http://schemas.openxmlformats.org/officeDocument/2006/relationships">
  <sheetPr>
    <tabColor theme="0"/>
  </sheetPr>
  <dimension ref="A1:P66"/>
  <sheetViews>
    <sheetView zoomScaleSheetLayoutView="100" workbookViewId="0" topLeftCell="A1">
      <selection activeCell="A2" sqref="A2:M26"/>
    </sheetView>
  </sheetViews>
  <sheetFormatPr defaultColWidth="8.75390625" defaultRowHeight="13.5"/>
  <cols>
    <col min="1" max="1" width="27.375" style="2" customWidth="1"/>
    <col min="2" max="2" width="8.00390625" style="169" customWidth="1"/>
    <col min="3" max="3" width="36.375" style="226" customWidth="1"/>
    <col min="4" max="4" width="9.00390625" style="169" customWidth="1"/>
    <col min="5" max="16" width="8.75390625" style="169" customWidth="1"/>
    <col min="17" max="16384" width="8.75390625" style="2" customWidth="1"/>
  </cols>
  <sheetData>
    <row r="1" spans="1:3" s="169" customFormat="1" ht="15.75">
      <c r="A1" s="217" t="s">
        <v>2511</v>
      </c>
      <c r="C1" s="226"/>
    </row>
    <row r="2" spans="1:4" s="169" customFormat="1" ht="39.75" customHeight="1">
      <c r="A2" s="227" t="s">
        <v>2512</v>
      </c>
      <c r="B2" s="228"/>
      <c r="C2" s="229"/>
      <c r="D2" s="228"/>
    </row>
    <row r="3" spans="1:15" s="170" customFormat="1" ht="23.25" customHeight="1">
      <c r="A3" s="230"/>
      <c r="B3" s="230"/>
      <c r="C3" s="231" t="s">
        <v>2102</v>
      </c>
      <c r="D3" s="231"/>
      <c r="E3" s="179"/>
      <c r="F3" s="179"/>
      <c r="G3" s="179"/>
      <c r="H3" s="179"/>
      <c r="I3" s="179"/>
      <c r="J3" s="179"/>
      <c r="K3" s="179"/>
      <c r="L3" s="179"/>
      <c r="M3" s="179"/>
      <c r="N3" s="179"/>
      <c r="O3" s="179"/>
    </row>
    <row r="4" spans="1:15" s="169" customFormat="1" ht="21" customHeight="1">
      <c r="A4" s="34" t="s">
        <v>2513</v>
      </c>
      <c r="B4" s="232"/>
      <c r="C4" s="34" t="s">
        <v>2514</v>
      </c>
      <c r="D4" s="34"/>
      <c r="E4" s="176"/>
      <c r="F4" s="176"/>
      <c r="G4" s="176"/>
      <c r="H4" s="176"/>
      <c r="I4" s="176"/>
      <c r="J4" s="176"/>
      <c r="K4" s="176"/>
      <c r="L4" s="176"/>
      <c r="M4" s="176"/>
      <c r="N4" s="176"/>
      <c r="O4" s="176"/>
    </row>
    <row r="5" spans="1:16" s="225" customFormat="1" ht="21" customHeight="1">
      <c r="A5" s="36" t="s">
        <v>2515</v>
      </c>
      <c r="B5" s="36" t="s">
        <v>2516</v>
      </c>
      <c r="C5" s="36" t="s">
        <v>2164</v>
      </c>
      <c r="D5" s="36" t="s">
        <v>2516</v>
      </c>
      <c r="E5" s="233"/>
      <c r="F5" s="233"/>
      <c r="G5" s="233"/>
      <c r="H5" s="233"/>
      <c r="I5" s="233"/>
      <c r="J5" s="233"/>
      <c r="K5" s="233"/>
      <c r="L5" s="233"/>
      <c r="M5" s="233"/>
      <c r="N5" s="233"/>
      <c r="O5" s="233"/>
      <c r="P5" s="243"/>
    </row>
    <row r="6" spans="1:15" s="169" customFormat="1" ht="24.75" customHeight="1">
      <c r="A6" s="234" t="s">
        <v>2517</v>
      </c>
      <c r="B6" s="232">
        <v>2957</v>
      </c>
      <c r="C6" s="235" t="s">
        <v>2518</v>
      </c>
      <c r="D6" s="232"/>
      <c r="E6" s="176"/>
      <c r="F6" s="176"/>
      <c r="G6" s="176"/>
      <c r="H6" s="176"/>
      <c r="I6" s="176"/>
      <c r="J6" s="176"/>
      <c r="K6" s="176"/>
      <c r="L6" s="176"/>
      <c r="M6" s="176"/>
      <c r="N6" s="176"/>
      <c r="O6" s="176"/>
    </row>
    <row r="7" spans="1:15" s="169" customFormat="1" ht="24.75" customHeight="1">
      <c r="A7" s="234" t="s">
        <v>2519</v>
      </c>
      <c r="B7" s="232"/>
      <c r="C7" s="235" t="s">
        <v>2520</v>
      </c>
      <c r="D7" s="232">
        <v>440</v>
      </c>
      <c r="E7" s="176"/>
      <c r="F7" s="176"/>
      <c r="G7" s="176"/>
      <c r="H7" s="176"/>
      <c r="I7" s="176"/>
      <c r="J7" s="176"/>
      <c r="K7" s="176"/>
      <c r="L7" s="176"/>
      <c r="M7" s="176"/>
      <c r="N7" s="176"/>
      <c r="O7" s="176"/>
    </row>
    <row r="8" spans="1:15" s="169" customFormat="1" ht="24.75" customHeight="1">
      <c r="A8" s="234" t="s">
        <v>2521</v>
      </c>
      <c r="B8" s="232"/>
      <c r="C8" s="236" t="s">
        <v>2522</v>
      </c>
      <c r="D8" s="232"/>
      <c r="E8" s="176"/>
      <c r="F8" s="176"/>
      <c r="G8" s="176"/>
      <c r="H8" s="176"/>
      <c r="I8" s="176"/>
      <c r="J8" s="176"/>
      <c r="K8" s="176"/>
      <c r="L8" s="176"/>
      <c r="M8" s="176"/>
      <c r="N8" s="176"/>
      <c r="O8" s="176"/>
    </row>
    <row r="9" spans="1:15" s="169" customFormat="1" ht="24.75" customHeight="1">
      <c r="A9" s="234" t="s">
        <v>2523</v>
      </c>
      <c r="B9" s="232"/>
      <c r="C9" s="236" t="s">
        <v>2524</v>
      </c>
      <c r="D9" s="232">
        <v>300</v>
      </c>
      <c r="E9" s="176"/>
      <c r="F9" s="176"/>
      <c r="G9" s="176"/>
      <c r="H9" s="176"/>
      <c r="I9" s="176"/>
      <c r="J9" s="176"/>
      <c r="K9" s="176"/>
      <c r="L9" s="176"/>
      <c r="M9" s="176"/>
      <c r="N9" s="176"/>
      <c r="O9" s="176"/>
    </row>
    <row r="10" spans="1:15" s="169" customFormat="1" ht="24.75" customHeight="1">
      <c r="A10" s="234" t="s">
        <v>2525</v>
      </c>
      <c r="B10" s="232"/>
      <c r="C10" s="236" t="s">
        <v>2526</v>
      </c>
      <c r="D10" s="232"/>
      <c r="E10" s="176"/>
      <c r="F10" s="176"/>
      <c r="G10" s="176"/>
      <c r="H10" s="176"/>
      <c r="I10" s="176"/>
      <c r="J10" s="176"/>
      <c r="K10" s="176"/>
      <c r="L10" s="176"/>
      <c r="M10" s="176"/>
      <c r="N10" s="176"/>
      <c r="O10" s="176"/>
    </row>
    <row r="11" spans="1:15" s="169" customFormat="1" ht="24.75" customHeight="1">
      <c r="A11" s="237"/>
      <c r="B11" s="232"/>
      <c r="C11" s="236" t="s">
        <v>2527</v>
      </c>
      <c r="D11" s="232"/>
      <c r="E11" s="176"/>
      <c r="F11" s="176"/>
      <c r="G11" s="176"/>
      <c r="H11" s="176"/>
      <c r="I11" s="176"/>
      <c r="J11" s="176"/>
      <c r="K11" s="176"/>
      <c r="L11" s="176"/>
      <c r="M11" s="176"/>
      <c r="N11" s="176"/>
      <c r="O11" s="176"/>
    </row>
    <row r="12" spans="1:15" s="169" customFormat="1" ht="24.75" customHeight="1">
      <c r="A12" s="237"/>
      <c r="B12" s="232"/>
      <c r="C12" s="236" t="s">
        <v>2528</v>
      </c>
      <c r="D12" s="232">
        <v>140</v>
      </c>
      <c r="E12" s="176"/>
      <c r="F12" s="176"/>
      <c r="G12" s="176"/>
      <c r="H12" s="176"/>
      <c r="I12" s="176"/>
      <c r="J12" s="176"/>
      <c r="K12" s="176"/>
      <c r="L12" s="176"/>
      <c r="M12" s="176"/>
      <c r="N12" s="176"/>
      <c r="O12" s="176"/>
    </row>
    <row r="13" spans="1:15" s="169" customFormat="1" ht="24.75" customHeight="1">
      <c r="A13" s="238"/>
      <c r="B13" s="232"/>
      <c r="C13" s="38"/>
      <c r="D13" s="232"/>
      <c r="E13" s="176"/>
      <c r="F13" s="176"/>
      <c r="G13" s="176"/>
      <c r="H13" s="176"/>
      <c r="I13" s="176"/>
      <c r="J13" s="176"/>
      <c r="K13" s="176"/>
      <c r="L13" s="176"/>
      <c r="M13" s="176"/>
      <c r="N13" s="176"/>
      <c r="O13" s="176"/>
    </row>
    <row r="14" spans="1:15" s="169" customFormat="1" ht="24.75" customHeight="1">
      <c r="A14" s="41"/>
      <c r="B14" s="232"/>
      <c r="C14" s="38"/>
      <c r="D14" s="232"/>
      <c r="E14" s="176"/>
      <c r="F14" s="176"/>
      <c r="G14" s="176"/>
      <c r="H14" s="176"/>
      <c r="I14" s="176"/>
      <c r="J14" s="176"/>
      <c r="K14" s="176"/>
      <c r="L14" s="176"/>
      <c r="M14" s="176"/>
      <c r="N14" s="176"/>
      <c r="O14" s="176"/>
    </row>
    <row r="15" spans="1:16" s="134" customFormat="1" ht="24.75" customHeight="1">
      <c r="A15" s="239" t="s">
        <v>2529</v>
      </c>
      <c r="B15" s="240">
        <v>2957</v>
      </c>
      <c r="C15" s="239" t="s">
        <v>2530</v>
      </c>
      <c r="D15" s="240">
        <f>SUM(D6:D7)</f>
        <v>440</v>
      </c>
      <c r="E15" s="241"/>
      <c r="F15" s="241"/>
      <c r="G15" s="241"/>
      <c r="H15" s="241"/>
      <c r="I15" s="241"/>
      <c r="J15" s="241"/>
      <c r="K15" s="241"/>
      <c r="L15" s="241"/>
      <c r="M15" s="241"/>
      <c r="N15" s="241"/>
      <c r="O15" s="241"/>
      <c r="P15" s="244"/>
    </row>
    <row r="16" spans="1:16" s="134" customFormat="1" ht="24.75" customHeight="1">
      <c r="A16" s="41" t="s">
        <v>2531</v>
      </c>
      <c r="B16" s="232">
        <v>128</v>
      </c>
      <c r="C16" s="38" t="s">
        <v>2532</v>
      </c>
      <c r="D16" s="232">
        <v>1787</v>
      </c>
      <c r="E16" s="241"/>
      <c r="F16" s="241"/>
      <c r="G16" s="241"/>
      <c r="H16" s="241"/>
      <c r="I16" s="241"/>
      <c r="J16" s="241"/>
      <c r="K16" s="241"/>
      <c r="L16" s="241"/>
      <c r="M16" s="241"/>
      <c r="N16" s="241"/>
      <c r="O16" s="241"/>
      <c r="P16" s="244"/>
    </row>
    <row r="17" spans="1:15" s="169" customFormat="1" ht="24.75" customHeight="1">
      <c r="A17" s="41" t="s">
        <v>2418</v>
      </c>
      <c r="B17" s="232">
        <v>31</v>
      </c>
      <c r="C17" s="38" t="s">
        <v>2533</v>
      </c>
      <c r="D17" s="232">
        <v>860</v>
      </c>
      <c r="E17" s="176"/>
      <c r="F17" s="176"/>
      <c r="G17" s="176"/>
      <c r="H17" s="176"/>
      <c r="I17" s="176"/>
      <c r="J17" s="176"/>
      <c r="K17" s="176"/>
      <c r="L17" s="176"/>
      <c r="M17" s="176"/>
      <c r="N17" s="176"/>
      <c r="O17" s="176"/>
    </row>
    <row r="18" spans="1:15" s="169" customFormat="1" ht="24.75" customHeight="1">
      <c r="A18" s="41"/>
      <c r="B18" s="232"/>
      <c r="C18" s="38" t="s">
        <v>2424</v>
      </c>
      <c r="D18" s="232">
        <v>29</v>
      </c>
      <c r="E18" s="176"/>
      <c r="F18" s="176"/>
      <c r="G18" s="176"/>
      <c r="H18" s="176"/>
      <c r="I18" s="176"/>
      <c r="J18" s="176"/>
      <c r="K18" s="176"/>
      <c r="L18" s="176"/>
      <c r="M18" s="176"/>
      <c r="N18" s="176"/>
      <c r="O18" s="176"/>
    </row>
    <row r="19" spans="1:16" s="134" customFormat="1" ht="24.75" customHeight="1">
      <c r="A19" s="239" t="s">
        <v>2534</v>
      </c>
      <c r="B19" s="240">
        <f>SUM(B15:B17)</f>
        <v>3116</v>
      </c>
      <c r="C19" s="239" t="s">
        <v>2535</v>
      </c>
      <c r="D19" s="240">
        <f>SUM(D15:D18)</f>
        <v>3116</v>
      </c>
      <c r="E19" s="241"/>
      <c r="F19" s="241"/>
      <c r="G19" s="241"/>
      <c r="H19" s="241"/>
      <c r="I19" s="241"/>
      <c r="J19" s="241"/>
      <c r="K19" s="241"/>
      <c r="L19" s="241"/>
      <c r="M19" s="241"/>
      <c r="N19" s="241"/>
      <c r="O19" s="241"/>
      <c r="P19" s="244"/>
    </row>
    <row r="20" spans="1:15" s="169" customFormat="1" ht="15.75">
      <c r="A20" s="152"/>
      <c r="B20" s="176"/>
      <c r="C20" s="242"/>
      <c r="D20" s="176"/>
      <c r="E20" s="176"/>
      <c r="F20" s="176"/>
      <c r="G20" s="176"/>
      <c r="H20" s="176"/>
      <c r="I20" s="176"/>
      <c r="J20" s="176"/>
      <c r="K20" s="176"/>
      <c r="L20" s="176"/>
      <c r="M20" s="176"/>
      <c r="N20" s="176"/>
      <c r="O20" s="176"/>
    </row>
    <row r="21" spans="1:15" s="169" customFormat="1" ht="15.75">
      <c r="A21" s="152"/>
      <c r="B21" s="176"/>
      <c r="C21" s="242"/>
      <c r="D21" s="176"/>
      <c r="E21" s="176"/>
      <c r="F21" s="176"/>
      <c r="G21" s="176"/>
      <c r="H21" s="176"/>
      <c r="I21" s="176"/>
      <c r="J21" s="176"/>
      <c r="K21" s="176"/>
      <c r="L21" s="176"/>
      <c r="M21" s="176"/>
      <c r="N21" s="176"/>
      <c r="O21" s="176"/>
    </row>
    <row r="22" spans="1:15" s="169" customFormat="1" ht="15.75">
      <c r="A22" s="152"/>
      <c r="B22" s="176"/>
      <c r="C22" s="242"/>
      <c r="D22" s="176"/>
      <c r="E22" s="176"/>
      <c r="F22" s="176"/>
      <c r="G22" s="176"/>
      <c r="H22" s="176"/>
      <c r="I22" s="176"/>
      <c r="J22" s="176"/>
      <c r="K22" s="176"/>
      <c r="L22" s="176"/>
      <c r="M22" s="176"/>
      <c r="N22" s="176"/>
      <c r="O22" s="176"/>
    </row>
    <row r="23" spans="1:15" s="169" customFormat="1" ht="15.75">
      <c r="A23" s="152"/>
      <c r="B23" s="176"/>
      <c r="C23" s="242"/>
      <c r="D23" s="176"/>
      <c r="E23" s="176"/>
      <c r="F23" s="176"/>
      <c r="G23" s="176"/>
      <c r="H23" s="176"/>
      <c r="I23" s="176"/>
      <c r="J23" s="176"/>
      <c r="K23" s="176"/>
      <c r="L23" s="176"/>
      <c r="M23" s="176"/>
      <c r="N23" s="176"/>
      <c r="O23" s="176"/>
    </row>
    <row r="24" spans="1:15" s="169" customFormat="1" ht="15.75">
      <c r="A24" s="152"/>
      <c r="B24" s="176"/>
      <c r="C24" s="242"/>
      <c r="D24" s="176"/>
      <c r="E24" s="176"/>
      <c r="F24" s="176"/>
      <c r="G24" s="176"/>
      <c r="H24" s="176"/>
      <c r="I24" s="176"/>
      <c r="J24" s="176"/>
      <c r="K24" s="176"/>
      <c r="L24" s="176"/>
      <c r="M24" s="176"/>
      <c r="N24" s="176"/>
      <c r="O24" s="176"/>
    </row>
    <row r="25" spans="1:15" s="169" customFormat="1" ht="15.75">
      <c r="A25" s="152"/>
      <c r="B25" s="176"/>
      <c r="C25" s="242"/>
      <c r="D25" s="176"/>
      <c r="E25" s="176"/>
      <c r="F25" s="176"/>
      <c r="G25" s="176"/>
      <c r="H25" s="176"/>
      <c r="I25" s="176"/>
      <c r="J25" s="176"/>
      <c r="K25" s="176"/>
      <c r="L25" s="176"/>
      <c r="M25" s="176"/>
      <c r="N25" s="176"/>
      <c r="O25" s="176"/>
    </row>
    <row r="26" spans="1:15" s="169" customFormat="1" ht="15.75">
      <c r="A26" s="152"/>
      <c r="B26" s="176"/>
      <c r="C26" s="242"/>
      <c r="D26" s="176"/>
      <c r="E26" s="176"/>
      <c r="F26" s="176"/>
      <c r="G26" s="176"/>
      <c r="H26" s="176"/>
      <c r="I26" s="176"/>
      <c r="J26" s="176"/>
      <c r="K26" s="176"/>
      <c r="L26" s="176"/>
      <c r="M26" s="176"/>
      <c r="N26" s="176"/>
      <c r="O26" s="176"/>
    </row>
    <row r="27" spans="1:15" s="169" customFormat="1" ht="15.75">
      <c r="A27" s="152"/>
      <c r="B27" s="176"/>
      <c r="C27" s="242"/>
      <c r="D27" s="176"/>
      <c r="E27" s="176"/>
      <c r="F27" s="176"/>
      <c r="G27" s="176"/>
      <c r="H27" s="176"/>
      <c r="I27" s="176"/>
      <c r="J27" s="176"/>
      <c r="K27" s="176"/>
      <c r="L27" s="176"/>
      <c r="M27" s="176"/>
      <c r="N27" s="176"/>
      <c r="O27" s="176"/>
    </row>
    <row r="28" spans="1:15" s="169" customFormat="1" ht="15.75">
      <c r="A28" s="152"/>
      <c r="B28" s="176"/>
      <c r="C28" s="242"/>
      <c r="D28" s="176"/>
      <c r="E28" s="176"/>
      <c r="F28" s="176"/>
      <c r="G28" s="176"/>
      <c r="H28" s="176"/>
      <c r="I28" s="176"/>
      <c r="J28" s="176"/>
      <c r="K28" s="176"/>
      <c r="L28" s="176"/>
      <c r="M28" s="176"/>
      <c r="N28" s="176"/>
      <c r="O28" s="176"/>
    </row>
    <row r="29" spans="1:15" s="169" customFormat="1" ht="15.75">
      <c r="A29" s="152"/>
      <c r="B29" s="176"/>
      <c r="C29" s="242"/>
      <c r="D29" s="176"/>
      <c r="E29" s="176"/>
      <c r="F29" s="176"/>
      <c r="G29" s="176"/>
      <c r="H29" s="176"/>
      <c r="I29" s="176"/>
      <c r="J29" s="176"/>
      <c r="K29" s="176"/>
      <c r="L29" s="176"/>
      <c r="M29" s="176"/>
      <c r="N29" s="176"/>
      <c r="O29" s="176"/>
    </row>
    <row r="30" spans="1:15" s="169" customFormat="1" ht="15.75">
      <c r="A30" s="152"/>
      <c r="B30" s="176"/>
      <c r="C30" s="242"/>
      <c r="D30" s="176"/>
      <c r="E30" s="176"/>
      <c r="F30" s="176"/>
      <c r="G30" s="176"/>
      <c r="H30" s="176"/>
      <c r="I30" s="176"/>
      <c r="J30" s="176"/>
      <c r="K30" s="176"/>
      <c r="L30" s="176"/>
      <c r="M30" s="176"/>
      <c r="N30" s="176"/>
      <c r="O30" s="176"/>
    </row>
    <row r="31" spans="1:15" s="169" customFormat="1" ht="15.75">
      <c r="A31" s="152"/>
      <c r="B31" s="176"/>
      <c r="C31" s="242"/>
      <c r="D31" s="176"/>
      <c r="E31" s="176"/>
      <c r="F31" s="176"/>
      <c r="G31" s="176"/>
      <c r="H31" s="176"/>
      <c r="I31" s="176"/>
      <c r="J31" s="176"/>
      <c r="K31" s="176"/>
      <c r="L31" s="176"/>
      <c r="M31" s="176"/>
      <c r="N31" s="176"/>
      <c r="O31" s="176"/>
    </row>
    <row r="32" spans="1:15" s="169" customFormat="1" ht="15.75">
      <c r="A32" s="152"/>
      <c r="B32" s="176"/>
      <c r="C32" s="242"/>
      <c r="D32" s="176"/>
      <c r="E32" s="176"/>
      <c r="F32" s="176"/>
      <c r="G32" s="176"/>
      <c r="H32" s="176"/>
      <c r="I32" s="176"/>
      <c r="J32" s="176"/>
      <c r="K32" s="176"/>
      <c r="L32" s="176"/>
      <c r="M32" s="176"/>
      <c r="N32" s="176"/>
      <c r="O32" s="176"/>
    </row>
    <row r="33" spans="1:15" ht="15">
      <c r="A33" s="152"/>
      <c r="B33" s="176"/>
      <c r="C33" s="242"/>
      <c r="D33" s="176"/>
      <c r="E33" s="176"/>
      <c r="F33" s="176"/>
      <c r="G33" s="176"/>
      <c r="H33" s="176"/>
      <c r="I33" s="176"/>
      <c r="J33" s="176"/>
      <c r="K33" s="176"/>
      <c r="L33" s="176"/>
      <c r="M33" s="176"/>
      <c r="N33" s="176"/>
      <c r="O33" s="176"/>
    </row>
    <row r="34" spans="1:15" ht="15">
      <c r="A34" s="152"/>
      <c r="B34" s="176"/>
      <c r="C34" s="242"/>
      <c r="D34" s="176"/>
      <c r="E34" s="176"/>
      <c r="F34" s="176"/>
      <c r="G34" s="176"/>
      <c r="H34" s="176"/>
      <c r="I34" s="176"/>
      <c r="J34" s="176"/>
      <c r="K34" s="176"/>
      <c r="L34" s="176"/>
      <c r="M34" s="176"/>
      <c r="N34" s="176"/>
      <c r="O34" s="176"/>
    </row>
    <row r="35" spans="1:15" ht="15">
      <c r="A35" s="152"/>
      <c r="B35" s="176"/>
      <c r="C35" s="242"/>
      <c r="D35" s="176"/>
      <c r="E35" s="176"/>
      <c r="F35" s="176"/>
      <c r="G35" s="176"/>
      <c r="H35" s="176"/>
      <c r="I35" s="176"/>
      <c r="J35" s="176"/>
      <c r="K35" s="176"/>
      <c r="L35" s="176"/>
      <c r="M35" s="176"/>
      <c r="N35" s="176"/>
      <c r="O35" s="176"/>
    </row>
    <row r="36" spans="1:15" ht="15">
      <c r="A36" s="152"/>
      <c r="B36" s="176"/>
      <c r="C36" s="242"/>
      <c r="D36" s="176"/>
      <c r="E36" s="176"/>
      <c r="F36" s="176"/>
      <c r="G36" s="176"/>
      <c r="H36" s="176"/>
      <c r="I36" s="176"/>
      <c r="J36" s="176"/>
      <c r="K36" s="176"/>
      <c r="L36" s="176"/>
      <c r="M36" s="176"/>
      <c r="N36" s="176"/>
      <c r="O36" s="176"/>
    </row>
    <row r="37" spans="1:15" ht="15">
      <c r="A37" s="152"/>
      <c r="B37" s="176"/>
      <c r="C37" s="242"/>
      <c r="D37" s="176"/>
      <c r="E37" s="176"/>
      <c r="F37" s="176"/>
      <c r="G37" s="176"/>
      <c r="H37" s="176"/>
      <c r="I37" s="176"/>
      <c r="J37" s="176"/>
      <c r="K37" s="176"/>
      <c r="L37" s="176"/>
      <c r="M37" s="176"/>
      <c r="N37" s="176"/>
      <c r="O37" s="176"/>
    </row>
    <row r="38" spans="1:15" ht="15">
      <c r="A38" s="152"/>
      <c r="B38" s="176"/>
      <c r="C38" s="242"/>
      <c r="D38" s="176"/>
      <c r="E38" s="176"/>
      <c r="F38" s="176"/>
      <c r="G38" s="176"/>
      <c r="H38" s="176"/>
      <c r="I38" s="176"/>
      <c r="J38" s="176"/>
      <c r="K38" s="176"/>
      <c r="L38" s="176"/>
      <c r="M38" s="176"/>
      <c r="N38" s="176"/>
      <c r="O38" s="176"/>
    </row>
    <row r="39" spans="1:15" ht="15">
      <c r="A39" s="152"/>
      <c r="B39" s="176"/>
      <c r="C39" s="242"/>
      <c r="D39" s="176"/>
      <c r="E39" s="176"/>
      <c r="F39" s="176"/>
      <c r="G39" s="176"/>
      <c r="H39" s="176"/>
      <c r="I39" s="176"/>
      <c r="J39" s="176"/>
      <c r="K39" s="176"/>
      <c r="L39" s="176"/>
      <c r="M39" s="176"/>
      <c r="N39" s="176"/>
      <c r="O39" s="176"/>
    </row>
    <row r="40" spans="1:15" ht="15">
      <c r="A40" s="152"/>
      <c r="B40" s="176"/>
      <c r="C40" s="242"/>
      <c r="D40" s="176"/>
      <c r="E40" s="176"/>
      <c r="F40" s="176"/>
      <c r="G40" s="176"/>
      <c r="H40" s="176"/>
      <c r="I40" s="176"/>
      <c r="J40" s="176"/>
      <c r="K40" s="176"/>
      <c r="L40" s="176"/>
      <c r="M40" s="176"/>
      <c r="N40" s="176"/>
      <c r="O40" s="176"/>
    </row>
    <row r="41" spans="1:15" ht="15">
      <c r="A41" s="152"/>
      <c r="B41" s="176"/>
      <c r="C41" s="242"/>
      <c r="D41" s="176"/>
      <c r="E41" s="176"/>
      <c r="F41" s="176"/>
      <c r="G41" s="176"/>
      <c r="H41" s="176"/>
      <c r="I41" s="176"/>
      <c r="J41" s="176"/>
      <c r="K41" s="176"/>
      <c r="L41" s="176"/>
      <c r="M41" s="176"/>
      <c r="N41" s="176"/>
      <c r="O41" s="176"/>
    </row>
    <row r="42" spans="1:15" ht="15">
      <c r="A42" s="152"/>
      <c r="B42" s="176"/>
      <c r="C42" s="242"/>
      <c r="D42" s="176"/>
      <c r="E42" s="176"/>
      <c r="F42" s="176"/>
      <c r="G42" s="176"/>
      <c r="H42" s="176"/>
      <c r="I42" s="176"/>
      <c r="J42" s="176"/>
      <c r="K42" s="176"/>
      <c r="L42" s="176"/>
      <c r="M42" s="176"/>
      <c r="N42" s="176"/>
      <c r="O42" s="176"/>
    </row>
    <row r="43" spans="1:15" ht="15">
      <c r="A43" s="152"/>
      <c r="B43" s="176"/>
      <c r="C43" s="242"/>
      <c r="D43" s="176"/>
      <c r="E43" s="176"/>
      <c r="F43" s="176"/>
      <c r="G43" s="176"/>
      <c r="H43" s="176"/>
      <c r="I43" s="176"/>
      <c r="J43" s="176"/>
      <c r="K43" s="176"/>
      <c r="L43" s="176"/>
      <c r="M43" s="176"/>
      <c r="N43" s="176"/>
      <c r="O43" s="176"/>
    </row>
    <row r="44" spans="1:15" ht="15">
      <c r="A44" s="152"/>
      <c r="B44" s="176"/>
      <c r="C44" s="242"/>
      <c r="D44" s="176"/>
      <c r="E44" s="176"/>
      <c r="F44" s="176"/>
      <c r="G44" s="176"/>
      <c r="H44" s="176"/>
      <c r="I44" s="176"/>
      <c r="J44" s="176"/>
      <c r="K44" s="176"/>
      <c r="L44" s="176"/>
      <c r="M44" s="176"/>
      <c r="N44" s="176"/>
      <c r="O44" s="176"/>
    </row>
    <row r="45" spans="1:15" ht="15">
      <c r="A45" s="152"/>
      <c r="B45" s="176"/>
      <c r="C45" s="242"/>
      <c r="D45" s="176"/>
      <c r="E45" s="176"/>
      <c r="F45" s="176"/>
      <c r="G45" s="176"/>
      <c r="H45" s="176"/>
      <c r="I45" s="176"/>
      <c r="J45" s="176"/>
      <c r="K45" s="176"/>
      <c r="L45" s="176"/>
      <c r="M45" s="176"/>
      <c r="N45" s="176"/>
      <c r="O45" s="176"/>
    </row>
    <row r="46" spans="1:15" ht="15">
      <c r="A46" s="152"/>
      <c r="B46" s="176"/>
      <c r="C46" s="242"/>
      <c r="D46" s="176"/>
      <c r="E46" s="176"/>
      <c r="F46" s="176"/>
      <c r="G46" s="176"/>
      <c r="H46" s="176"/>
      <c r="I46" s="176"/>
      <c r="J46" s="176"/>
      <c r="K46" s="176"/>
      <c r="L46" s="176"/>
      <c r="M46" s="176"/>
      <c r="N46" s="176"/>
      <c r="O46" s="176"/>
    </row>
    <row r="47" spans="1:15" ht="15">
      <c r="A47" s="152"/>
      <c r="B47" s="176"/>
      <c r="C47" s="242"/>
      <c r="D47" s="176"/>
      <c r="E47" s="176"/>
      <c r="F47" s="176"/>
      <c r="G47" s="176"/>
      <c r="H47" s="176"/>
      <c r="I47" s="176"/>
      <c r="J47" s="176"/>
      <c r="K47" s="176"/>
      <c r="L47" s="176"/>
      <c r="M47" s="176"/>
      <c r="N47" s="176"/>
      <c r="O47" s="176"/>
    </row>
    <row r="48" spans="1:15" ht="15">
      <c r="A48" s="152"/>
      <c r="B48" s="176"/>
      <c r="C48" s="242"/>
      <c r="D48" s="176"/>
      <c r="E48" s="176"/>
      <c r="F48" s="176"/>
      <c r="G48" s="176"/>
      <c r="H48" s="176"/>
      <c r="I48" s="176"/>
      <c r="J48" s="176"/>
      <c r="K48" s="176"/>
      <c r="L48" s="176"/>
      <c r="M48" s="176"/>
      <c r="N48" s="176"/>
      <c r="O48" s="176"/>
    </row>
    <row r="49" spans="1:15" ht="15">
      <c r="A49" s="152"/>
      <c r="B49" s="176"/>
      <c r="C49" s="242"/>
      <c r="D49" s="176"/>
      <c r="E49" s="176"/>
      <c r="F49" s="176"/>
      <c r="G49" s="176"/>
      <c r="H49" s="176"/>
      <c r="I49" s="176"/>
      <c r="J49" s="176"/>
      <c r="K49" s="176"/>
      <c r="L49" s="176"/>
      <c r="M49" s="176"/>
      <c r="N49" s="176"/>
      <c r="O49" s="176"/>
    </row>
    <row r="50" spans="1:15" ht="15">
      <c r="A50" s="152"/>
      <c r="B50" s="176"/>
      <c r="C50" s="242"/>
      <c r="D50" s="176"/>
      <c r="E50" s="176"/>
      <c r="F50" s="176"/>
      <c r="G50" s="176"/>
      <c r="H50" s="176"/>
      <c r="I50" s="176"/>
      <c r="J50" s="176"/>
      <c r="K50" s="176"/>
      <c r="L50" s="176"/>
      <c r="M50" s="176"/>
      <c r="N50" s="176"/>
      <c r="O50" s="176"/>
    </row>
    <row r="51" spans="1:15" ht="15">
      <c r="A51" s="152"/>
      <c r="B51" s="176"/>
      <c r="C51" s="242"/>
      <c r="D51" s="176"/>
      <c r="E51" s="176"/>
      <c r="F51" s="176"/>
      <c r="G51" s="176"/>
      <c r="H51" s="176"/>
      <c r="I51" s="176"/>
      <c r="J51" s="176"/>
      <c r="K51" s="176"/>
      <c r="L51" s="176"/>
      <c r="M51" s="176"/>
      <c r="N51" s="176"/>
      <c r="O51" s="176"/>
    </row>
    <row r="52" spans="1:15" ht="15">
      <c r="A52" s="152"/>
      <c r="B52" s="176"/>
      <c r="C52" s="242"/>
      <c r="D52" s="176"/>
      <c r="E52" s="176"/>
      <c r="F52" s="176"/>
      <c r="G52" s="176"/>
      <c r="H52" s="176"/>
      <c r="I52" s="176"/>
      <c r="J52" s="176"/>
      <c r="K52" s="176"/>
      <c r="L52" s="176"/>
      <c r="M52" s="176"/>
      <c r="N52" s="176"/>
      <c r="O52" s="176"/>
    </row>
    <row r="53" spans="1:15" ht="15">
      <c r="A53" s="152"/>
      <c r="B53" s="176"/>
      <c r="C53" s="242"/>
      <c r="D53" s="176"/>
      <c r="E53" s="176"/>
      <c r="F53" s="176"/>
      <c r="G53" s="176"/>
      <c r="H53" s="176"/>
      <c r="I53" s="176"/>
      <c r="J53" s="176"/>
      <c r="K53" s="176"/>
      <c r="L53" s="176"/>
      <c r="M53" s="176"/>
      <c r="N53" s="176"/>
      <c r="O53" s="176"/>
    </row>
    <row r="54" spans="1:15" ht="15">
      <c r="A54" s="152"/>
      <c r="B54" s="176"/>
      <c r="C54" s="242"/>
      <c r="D54" s="176"/>
      <c r="E54" s="176"/>
      <c r="F54" s="176"/>
      <c r="G54" s="176"/>
      <c r="H54" s="176"/>
      <c r="I54" s="176"/>
      <c r="J54" s="176"/>
      <c r="K54" s="176"/>
      <c r="L54" s="176"/>
      <c r="M54" s="176"/>
      <c r="N54" s="176"/>
      <c r="O54" s="176"/>
    </row>
    <row r="55" spans="1:15" ht="15">
      <c r="A55" s="152"/>
      <c r="B55" s="176"/>
      <c r="C55" s="242"/>
      <c r="D55" s="176"/>
      <c r="E55" s="176"/>
      <c r="F55" s="176"/>
      <c r="G55" s="176"/>
      <c r="H55" s="176"/>
      <c r="I55" s="176"/>
      <c r="J55" s="176"/>
      <c r="K55" s="176"/>
      <c r="L55" s="176"/>
      <c r="M55" s="176"/>
      <c r="N55" s="176"/>
      <c r="O55" s="176"/>
    </row>
    <row r="56" spans="1:15" ht="15">
      <c r="A56" s="152"/>
      <c r="B56" s="176"/>
      <c r="C56" s="242"/>
      <c r="D56" s="176"/>
      <c r="E56" s="176"/>
      <c r="F56" s="176"/>
      <c r="G56" s="176"/>
      <c r="H56" s="176"/>
      <c r="I56" s="176"/>
      <c r="J56" s="176"/>
      <c r="K56" s="176"/>
      <c r="L56" s="176"/>
      <c r="M56" s="176"/>
      <c r="N56" s="176"/>
      <c r="O56" s="176"/>
    </row>
    <row r="57" spans="1:15" ht="15">
      <c r="A57" s="152"/>
      <c r="B57" s="176"/>
      <c r="C57" s="242"/>
      <c r="D57" s="176"/>
      <c r="E57" s="176"/>
      <c r="F57" s="176"/>
      <c r="G57" s="176"/>
      <c r="H57" s="176"/>
      <c r="I57" s="176"/>
      <c r="J57" s="176"/>
      <c r="K57" s="176"/>
      <c r="L57" s="176"/>
      <c r="M57" s="176"/>
      <c r="N57" s="176"/>
      <c r="O57" s="176"/>
    </row>
    <row r="58" spans="1:15" ht="15">
      <c r="A58" s="152"/>
      <c r="B58" s="176"/>
      <c r="C58" s="242"/>
      <c r="D58" s="176"/>
      <c r="E58" s="176"/>
      <c r="F58" s="176"/>
      <c r="G58" s="176"/>
      <c r="H58" s="176"/>
      <c r="I58" s="176"/>
      <c r="J58" s="176"/>
      <c r="K58" s="176"/>
      <c r="L58" s="176"/>
      <c r="M58" s="176"/>
      <c r="N58" s="176"/>
      <c r="O58" s="176"/>
    </row>
    <row r="59" spans="1:15" ht="15">
      <c r="A59" s="152"/>
      <c r="B59" s="176"/>
      <c r="C59" s="242"/>
      <c r="D59" s="176"/>
      <c r="E59" s="176"/>
      <c r="F59" s="176"/>
      <c r="G59" s="176"/>
      <c r="H59" s="176"/>
      <c r="I59" s="176"/>
      <c r="J59" s="176"/>
      <c r="K59" s="176"/>
      <c r="L59" s="176"/>
      <c r="M59" s="176"/>
      <c r="N59" s="176"/>
      <c r="O59" s="176"/>
    </row>
    <row r="60" spans="1:15" ht="15">
      <c r="A60" s="152"/>
      <c r="B60" s="176"/>
      <c r="C60" s="242"/>
      <c r="D60" s="176"/>
      <c r="E60" s="176"/>
      <c r="F60" s="176"/>
      <c r="G60" s="176"/>
      <c r="H60" s="176"/>
      <c r="I60" s="176"/>
      <c r="J60" s="176"/>
      <c r="K60" s="176"/>
      <c r="L60" s="176"/>
      <c r="M60" s="176"/>
      <c r="N60" s="176"/>
      <c r="O60" s="176"/>
    </row>
    <row r="61" spans="1:15" ht="15">
      <c r="A61" s="152"/>
      <c r="B61" s="176"/>
      <c r="C61" s="242"/>
      <c r="D61" s="176"/>
      <c r="E61" s="176"/>
      <c r="F61" s="176"/>
      <c r="G61" s="176"/>
      <c r="H61" s="176"/>
      <c r="I61" s="176"/>
      <c r="J61" s="176"/>
      <c r="K61" s="176"/>
      <c r="L61" s="176"/>
      <c r="M61" s="176"/>
      <c r="N61" s="176"/>
      <c r="O61" s="176"/>
    </row>
    <row r="62" spans="1:15" ht="15">
      <c r="A62" s="152"/>
      <c r="B62" s="176"/>
      <c r="C62" s="242"/>
      <c r="D62" s="176"/>
      <c r="E62" s="176"/>
      <c r="F62" s="176"/>
      <c r="G62" s="176"/>
      <c r="H62" s="176"/>
      <c r="I62" s="176"/>
      <c r="J62" s="176"/>
      <c r="K62" s="176"/>
      <c r="L62" s="176"/>
      <c r="M62" s="176"/>
      <c r="N62" s="176"/>
      <c r="O62" s="176"/>
    </row>
    <row r="63" spans="1:15" ht="15">
      <c r="A63" s="152"/>
      <c r="B63" s="176"/>
      <c r="C63" s="242"/>
      <c r="D63" s="176"/>
      <c r="E63" s="176"/>
      <c r="F63" s="176"/>
      <c r="G63" s="176"/>
      <c r="H63" s="176"/>
      <c r="I63" s="176"/>
      <c r="J63" s="176"/>
      <c r="K63" s="176"/>
      <c r="L63" s="176"/>
      <c r="M63" s="176"/>
      <c r="N63" s="176"/>
      <c r="O63" s="176"/>
    </row>
    <row r="64" spans="1:15" ht="15">
      <c r="A64" s="152"/>
      <c r="B64" s="176"/>
      <c r="C64" s="242"/>
      <c r="D64" s="176"/>
      <c r="E64" s="176"/>
      <c r="F64" s="176"/>
      <c r="G64" s="176"/>
      <c r="H64" s="176"/>
      <c r="I64" s="176"/>
      <c r="J64" s="176"/>
      <c r="K64" s="176"/>
      <c r="L64" s="176"/>
      <c r="M64" s="176"/>
      <c r="N64" s="176"/>
      <c r="O64" s="176"/>
    </row>
    <row r="65" spans="1:15" ht="15">
      <c r="A65" s="152"/>
      <c r="B65" s="176"/>
      <c r="C65" s="242"/>
      <c r="D65" s="176"/>
      <c r="E65" s="176"/>
      <c r="F65" s="176"/>
      <c r="G65" s="176"/>
      <c r="H65" s="176"/>
      <c r="I65" s="176"/>
      <c r="J65" s="176"/>
      <c r="K65" s="176"/>
      <c r="L65" s="176"/>
      <c r="M65" s="176"/>
      <c r="N65" s="176"/>
      <c r="O65" s="176"/>
    </row>
    <row r="66" spans="1:15" ht="15">
      <c r="A66" s="152"/>
      <c r="B66" s="176"/>
      <c r="C66" s="242"/>
      <c r="D66" s="176"/>
      <c r="E66" s="176"/>
      <c r="F66" s="176"/>
      <c r="G66" s="176"/>
      <c r="H66" s="176"/>
      <c r="I66" s="176"/>
      <c r="J66" s="176"/>
      <c r="K66" s="176"/>
      <c r="L66" s="176"/>
      <c r="M66" s="176"/>
      <c r="N66" s="176"/>
      <c r="O66" s="176"/>
    </row>
  </sheetData>
  <sheetProtection/>
  <mergeCells count="4">
    <mergeCell ref="A2:D2"/>
    <mergeCell ref="C3:D3"/>
    <mergeCell ref="A4:B4"/>
    <mergeCell ref="C4:D4"/>
  </mergeCells>
  <printOptions horizontalCentered="1"/>
  <pageMargins left="0.75" right="0.75" top="1" bottom="1" header="0.51" footer="0.51"/>
  <pageSetup horizontalDpi="600" verticalDpi="600" orientation="portrait" paperSize="9"/>
  <headerFooter>
    <oddFooter>&amp;C&amp;P</oddFooter>
  </headerFooter>
</worksheet>
</file>

<file path=xl/worksheets/sheet26.xml><?xml version="1.0" encoding="utf-8"?>
<worksheet xmlns="http://schemas.openxmlformats.org/spreadsheetml/2006/main" xmlns:r="http://schemas.openxmlformats.org/officeDocument/2006/relationships">
  <sheetPr>
    <tabColor theme="0"/>
  </sheetPr>
  <dimension ref="A1:C10"/>
  <sheetViews>
    <sheetView zoomScaleSheetLayoutView="100" workbookViewId="0" topLeftCell="A1">
      <selection activeCell="D10" sqref="D10"/>
    </sheetView>
  </sheetViews>
  <sheetFormatPr defaultColWidth="9.00390625" defaultRowHeight="13.5"/>
  <cols>
    <col min="1" max="1" width="16.50390625" style="2" customWidth="1"/>
    <col min="2" max="2" width="37.25390625" style="2" customWidth="1"/>
    <col min="3" max="3" width="21.00390625" style="2" customWidth="1"/>
    <col min="4" max="16384" width="9.00390625" style="2" customWidth="1"/>
  </cols>
  <sheetData>
    <row r="1" ht="14.25">
      <c r="A1" s="217" t="s">
        <v>2536</v>
      </c>
    </row>
    <row r="2" spans="1:3" ht="45.75" customHeight="1">
      <c r="A2" s="31" t="s">
        <v>2537</v>
      </c>
      <c r="B2" s="31"/>
      <c r="C2" s="31"/>
    </row>
    <row r="3" spans="1:3" ht="30.75" customHeight="1">
      <c r="A3" s="139" t="s">
        <v>2102</v>
      </c>
      <c r="B3" s="139"/>
      <c r="C3" s="139"/>
    </row>
    <row r="4" spans="1:3" ht="34.5" customHeight="1">
      <c r="A4" s="218" t="s">
        <v>2103</v>
      </c>
      <c r="B4" s="219" t="s">
        <v>83</v>
      </c>
      <c r="C4" s="218" t="s">
        <v>1147</v>
      </c>
    </row>
    <row r="5" spans="1:3" ht="34.5" customHeight="1">
      <c r="A5" s="220"/>
      <c r="B5" s="218" t="s">
        <v>2538</v>
      </c>
      <c r="C5" s="221">
        <v>2975</v>
      </c>
    </row>
    <row r="6" spans="1:3" ht="34.5" customHeight="1">
      <c r="A6" s="222">
        <v>103</v>
      </c>
      <c r="B6" s="223" t="s">
        <v>107</v>
      </c>
      <c r="C6" s="221">
        <v>2975</v>
      </c>
    </row>
    <row r="7" spans="1:3" ht="34.5" customHeight="1">
      <c r="A7" s="224">
        <v>10306</v>
      </c>
      <c r="B7" s="223" t="s">
        <v>2539</v>
      </c>
      <c r="C7" s="221">
        <v>2975</v>
      </c>
    </row>
    <row r="8" spans="1:3" ht="34.5" customHeight="1">
      <c r="A8" s="224">
        <v>1030601</v>
      </c>
      <c r="B8" s="223" t="s">
        <v>2491</v>
      </c>
      <c r="C8" s="221">
        <v>2975</v>
      </c>
    </row>
    <row r="9" spans="1:3" ht="34.5" customHeight="1">
      <c r="A9" s="224">
        <v>103060116</v>
      </c>
      <c r="B9" s="223" t="s">
        <v>2540</v>
      </c>
      <c r="C9" s="221">
        <v>2758</v>
      </c>
    </row>
    <row r="10" spans="1:3" ht="34.5" customHeight="1">
      <c r="A10" s="222">
        <v>103060128</v>
      </c>
      <c r="B10" s="223" t="s">
        <v>2541</v>
      </c>
      <c r="C10" s="221">
        <v>199</v>
      </c>
    </row>
    <row r="11" ht="34.5" customHeight="1"/>
  </sheetData>
  <sheetProtection/>
  <mergeCells count="2">
    <mergeCell ref="A2:C2"/>
    <mergeCell ref="A3:C3"/>
  </mergeCells>
  <printOptions horizontalCentered="1"/>
  <pageMargins left="0.75" right="0.75" top="1" bottom="1" header="0.51" footer="0.51"/>
  <pageSetup horizontalDpi="600" verticalDpi="600" orientation="portrait" paperSize="9"/>
  <headerFooter>
    <oddFooter>&amp;C&amp;P</oddFooter>
  </headerFooter>
</worksheet>
</file>

<file path=xl/worksheets/sheet27.xml><?xml version="1.0" encoding="utf-8"?>
<worksheet xmlns="http://schemas.openxmlformats.org/spreadsheetml/2006/main" xmlns:r="http://schemas.openxmlformats.org/officeDocument/2006/relationships">
  <sheetPr>
    <tabColor theme="0"/>
  </sheetPr>
  <dimension ref="A1:C8"/>
  <sheetViews>
    <sheetView zoomScaleSheetLayoutView="100" workbookViewId="0" topLeftCell="A1">
      <selection activeCell="A2" sqref="A2:M26"/>
    </sheetView>
  </sheetViews>
  <sheetFormatPr defaultColWidth="9.00390625" defaultRowHeight="13.5"/>
  <cols>
    <col min="1" max="1" width="15.125" style="135" customWidth="1"/>
    <col min="2" max="2" width="36.875" style="135" customWidth="1"/>
    <col min="3" max="3" width="22.50390625" style="2" customWidth="1"/>
    <col min="4" max="16384" width="9.00390625" style="135" customWidth="1"/>
  </cols>
  <sheetData>
    <row r="1" ht="24" customHeight="1">
      <c r="A1" s="137" t="s">
        <v>2542</v>
      </c>
    </row>
    <row r="2" spans="1:3" s="2" customFormat="1" ht="25.5">
      <c r="A2" s="31" t="s">
        <v>2543</v>
      </c>
      <c r="B2" s="31"/>
      <c r="C2" s="31"/>
    </row>
    <row r="3" spans="1:3" s="2" customFormat="1" ht="34.5" customHeight="1">
      <c r="A3" s="139" t="s">
        <v>2102</v>
      </c>
      <c r="B3" s="139"/>
      <c r="C3" s="139"/>
    </row>
    <row r="4" spans="1:3" s="2" customFormat="1" ht="34.5" customHeight="1">
      <c r="A4" s="208" t="s">
        <v>2103</v>
      </c>
      <c r="B4" s="208" t="s">
        <v>2104</v>
      </c>
      <c r="C4" s="209" t="s">
        <v>1147</v>
      </c>
    </row>
    <row r="5" spans="1:3" s="2" customFormat="1" ht="34.5" customHeight="1">
      <c r="A5" s="210"/>
      <c r="B5" s="211" t="s">
        <v>2544</v>
      </c>
      <c r="C5" s="212">
        <v>440</v>
      </c>
    </row>
    <row r="6" spans="1:3" s="2" customFormat="1" ht="34.5" customHeight="1">
      <c r="A6" s="213">
        <v>223</v>
      </c>
      <c r="B6" s="214" t="s">
        <v>2545</v>
      </c>
      <c r="C6" s="215">
        <v>440</v>
      </c>
    </row>
    <row r="7" spans="1:3" s="2" customFormat="1" ht="34.5" customHeight="1">
      <c r="A7" s="213">
        <v>22301</v>
      </c>
      <c r="B7" s="214" t="s">
        <v>2546</v>
      </c>
      <c r="C7" s="215">
        <v>440</v>
      </c>
    </row>
    <row r="8" spans="1:3" s="2" customFormat="1" ht="34.5" customHeight="1">
      <c r="A8" s="213">
        <v>2230199</v>
      </c>
      <c r="B8" s="214" t="s">
        <v>2547</v>
      </c>
      <c r="C8" s="216">
        <v>440</v>
      </c>
    </row>
    <row r="9" ht="22.5" customHeight="1"/>
  </sheetData>
  <sheetProtection/>
  <mergeCells count="2">
    <mergeCell ref="A2:C2"/>
    <mergeCell ref="A3:C3"/>
  </mergeCells>
  <printOptions horizontalCentered="1"/>
  <pageMargins left="0.75" right="0.75" top="1" bottom="1" header="0.51" footer="0.51"/>
  <pageSetup horizontalDpi="600" verticalDpi="600" orientation="portrait" paperSize="9"/>
  <headerFooter>
    <oddFooter>&amp;C&amp;P</oddFooter>
  </headerFooter>
</worksheet>
</file>

<file path=xl/worksheets/sheet28.xml><?xml version="1.0" encoding="utf-8"?>
<worksheet xmlns="http://schemas.openxmlformats.org/spreadsheetml/2006/main" xmlns:r="http://schemas.openxmlformats.org/officeDocument/2006/relationships">
  <dimension ref="A1:H13"/>
  <sheetViews>
    <sheetView zoomScaleSheetLayoutView="100" workbookViewId="0" topLeftCell="A1">
      <selection activeCell="A2" sqref="A2:M26"/>
    </sheetView>
  </sheetViews>
  <sheetFormatPr defaultColWidth="9.00390625" defaultRowHeight="13.5"/>
  <cols>
    <col min="1" max="1" width="41.125" style="0" customWidth="1"/>
    <col min="2" max="2" width="33.375" style="0" customWidth="1"/>
  </cols>
  <sheetData>
    <row r="1" ht="14.25">
      <c r="A1" s="124" t="s">
        <v>2548</v>
      </c>
    </row>
    <row r="2" spans="1:8" ht="33.75" customHeight="1">
      <c r="A2" s="200" t="s">
        <v>2549</v>
      </c>
      <c r="B2" s="201"/>
      <c r="C2" s="202"/>
      <c r="D2" s="202"/>
      <c r="E2" s="202"/>
      <c r="F2" s="202"/>
      <c r="G2" s="202"/>
      <c r="H2" s="202"/>
    </row>
    <row r="3" ht="16.5" customHeight="1">
      <c r="B3" s="203" t="s">
        <v>2102</v>
      </c>
    </row>
    <row r="4" spans="1:2" ht="36.75" customHeight="1">
      <c r="A4" s="204" t="s">
        <v>2550</v>
      </c>
      <c r="B4" s="205" t="s">
        <v>1147</v>
      </c>
    </row>
    <row r="5" spans="1:2" ht="36.75" customHeight="1">
      <c r="A5" s="206" t="s">
        <v>2551</v>
      </c>
      <c r="B5" s="207">
        <f>SUM(B6:B13)</f>
        <v>1787</v>
      </c>
    </row>
    <row r="6" spans="1:2" ht="36.75" customHeight="1">
      <c r="A6" s="207" t="s">
        <v>2212</v>
      </c>
      <c r="B6" s="207">
        <v>91</v>
      </c>
    </row>
    <row r="7" spans="1:2" ht="36.75" customHeight="1">
      <c r="A7" s="207" t="s">
        <v>2213</v>
      </c>
      <c r="B7" s="207">
        <v>4</v>
      </c>
    </row>
    <row r="8" spans="1:2" ht="36.75" customHeight="1">
      <c r="A8" s="207" t="s">
        <v>2552</v>
      </c>
      <c r="B8" s="207">
        <v>661</v>
      </c>
    </row>
    <row r="9" spans="1:2" ht="36.75" customHeight="1">
      <c r="A9" s="207" t="s">
        <v>2553</v>
      </c>
      <c r="B9" s="207">
        <v>996</v>
      </c>
    </row>
    <row r="10" spans="1:2" ht="36.75" customHeight="1">
      <c r="A10" s="207" t="s">
        <v>2214</v>
      </c>
      <c r="B10" s="207">
        <v>29</v>
      </c>
    </row>
    <row r="11" spans="1:2" ht="36.75" customHeight="1">
      <c r="A11" s="207" t="s">
        <v>2215</v>
      </c>
      <c r="B11" s="207">
        <v>4</v>
      </c>
    </row>
    <row r="12" spans="1:2" ht="36.75" customHeight="1">
      <c r="A12" s="207" t="s">
        <v>2554</v>
      </c>
      <c r="B12" s="207">
        <v>1</v>
      </c>
    </row>
    <row r="13" spans="1:2" ht="36.75" customHeight="1">
      <c r="A13" s="207" t="s">
        <v>2555</v>
      </c>
      <c r="B13" s="207">
        <v>1</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29.xml><?xml version="1.0" encoding="utf-8"?>
<worksheet xmlns="http://schemas.openxmlformats.org/spreadsheetml/2006/main" xmlns:r="http://schemas.openxmlformats.org/officeDocument/2006/relationships">
  <sheetPr>
    <tabColor theme="0"/>
    <pageSetUpPr fitToPage="1"/>
  </sheetPr>
  <dimension ref="A1:H19"/>
  <sheetViews>
    <sheetView zoomScaleSheetLayoutView="100" workbookViewId="0" topLeftCell="A1">
      <pane xSplit="1" ySplit="5" topLeftCell="B6" activePane="bottomRight" state="frozen"/>
      <selection pane="bottomRight" activeCell="H4" sqref="H4"/>
    </sheetView>
  </sheetViews>
  <sheetFormatPr defaultColWidth="9.00390625" defaultRowHeight="13.5"/>
  <cols>
    <col min="1" max="1" width="26.25390625" style="133" customWidth="1"/>
    <col min="2" max="2" width="12.25390625" style="133" customWidth="1"/>
    <col min="3" max="3" width="15.125" style="133" customWidth="1"/>
    <col min="4" max="4" width="19.625" style="133" customWidth="1"/>
    <col min="5" max="5" width="17.125" style="133" customWidth="1"/>
    <col min="6" max="6" width="17.625" style="133" customWidth="1"/>
    <col min="7" max="7" width="14.125" style="133" customWidth="1"/>
    <col min="8" max="8" width="17.25390625" style="133" customWidth="1"/>
    <col min="9" max="9" width="10.50390625" style="133" customWidth="1"/>
    <col min="10" max="16384" width="9.00390625" style="133" customWidth="1"/>
  </cols>
  <sheetData>
    <row r="1" ht="14.25">
      <c r="A1" s="171" t="s">
        <v>2556</v>
      </c>
    </row>
    <row r="2" spans="1:8" ht="26.25">
      <c r="A2" s="193" t="s">
        <v>2557</v>
      </c>
      <c r="B2" s="193"/>
      <c r="C2" s="193"/>
      <c r="D2" s="193"/>
      <c r="E2" s="193"/>
      <c r="F2" s="193"/>
      <c r="G2" s="193"/>
      <c r="H2" s="193"/>
    </row>
    <row r="3" spans="1:8" s="192" customFormat="1" ht="16.5" customHeight="1">
      <c r="A3" s="194" t="s">
        <v>2102</v>
      </c>
      <c r="B3" s="194"/>
      <c r="C3" s="194"/>
      <c r="D3" s="194"/>
      <c r="E3" s="194"/>
      <c r="F3" s="194"/>
      <c r="G3" s="194"/>
      <c r="H3" s="194"/>
    </row>
    <row r="4" spans="1:8" s="192" customFormat="1" ht="43.5" customHeight="1">
      <c r="A4" s="195" t="s">
        <v>2558</v>
      </c>
      <c r="B4" s="196" t="s">
        <v>2202</v>
      </c>
      <c r="C4" s="196" t="s">
        <v>2559</v>
      </c>
      <c r="D4" s="196" t="s">
        <v>2560</v>
      </c>
      <c r="E4" s="196" t="s">
        <v>2561</v>
      </c>
      <c r="F4" s="196" t="s">
        <v>2562</v>
      </c>
      <c r="G4" s="196" t="s">
        <v>2563</v>
      </c>
      <c r="H4" s="196" t="s">
        <v>2564</v>
      </c>
    </row>
    <row r="5" spans="1:8" s="192" customFormat="1" ht="24.75" customHeight="1">
      <c r="A5" s="197" t="s">
        <v>2565</v>
      </c>
      <c r="B5" s="198">
        <f aca="true" t="shared" si="0" ref="B5:B19">SUM(C5:H5)</f>
        <v>1237866</v>
      </c>
      <c r="C5" s="198">
        <v>185947</v>
      </c>
      <c r="D5" s="198">
        <v>395005</v>
      </c>
      <c r="E5" s="198">
        <v>187346</v>
      </c>
      <c r="F5" s="198">
        <v>419141</v>
      </c>
      <c r="G5" s="198">
        <v>37346</v>
      </c>
      <c r="H5" s="198">
        <v>13081</v>
      </c>
    </row>
    <row r="6" spans="1:8" s="192" customFormat="1" ht="24.75" customHeight="1">
      <c r="A6" s="199" t="s">
        <v>2566</v>
      </c>
      <c r="B6" s="198">
        <f t="shared" si="0"/>
        <v>619257</v>
      </c>
      <c r="C6" s="198">
        <v>62514</v>
      </c>
      <c r="D6" s="198">
        <v>209062</v>
      </c>
      <c r="E6" s="198">
        <v>176718</v>
      </c>
      <c r="F6" s="198">
        <v>144899</v>
      </c>
      <c r="G6" s="198">
        <v>17549</v>
      </c>
      <c r="H6" s="198">
        <v>8515</v>
      </c>
    </row>
    <row r="7" spans="1:8" s="192" customFormat="1" ht="24.75" customHeight="1">
      <c r="A7" s="199" t="s">
        <v>2567</v>
      </c>
      <c r="B7" s="198">
        <f t="shared" si="0"/>
        <v>8076</v>
      </c>
      <c r="C7" s="198">
        <v>832</v>
      </c>
      <c r="D7" s="198">
        <v>538</v>
      </c>
      <c r="E7" s="198">
        <v>2578</v>
      </c>
      <c r="F7" s="198">
        <v>2388</v>
      </c>
      <c r="G7" s="198">
        <v>614</v>
      </c>
      <c r="H7" s="198">
        <v>1126</v>
      </c>
    </row>
    <row r="8" spans="1:8" s="192" customFormat="1" ht="24.75" customHeight="1">
      <c r="A8" s="199" t="s">
        <v>2568</v>
      </c>
      <c r="B8" s="198">
        <f t="shared" si="0"/>
        <v>573391</v>
      </c>
      <c r="C8" s="198">
        <v>122423</v>
      </c>
      <c r="D8" s="198">
        <v>174874</v>
      </c>
      <c r="E8" s="198">
        <v>3912</v>
      </c>
      <c r="F8" s="198">
        <v>271494</v>
      </c>
      <c r="G8" s="198">
        <v>688</v>
      </c>
      <c r="H8" s="198">
        <v>0</v>
      </c>
    </row>
    <row r="9" spans="1:8" s="192" customFormat="1" ht="24.75" customHeight="1">
      <c r="A9" s="199" t="s">
        <v>2569</v>
      </c>
      <c r="B9" s="198">
        <f t="shared" si="0"/>
        <v>0</v>
      </c>
      <c r="C9" s="198">
        <v>0</v>
      </c>
      <c r="D9" s="198">
        <v>0</v>
      </c>
      <c r="E9" s="198">
        <v>0</v>
      </c>
      <c r="F9" s="198">
        <v>0</v>
      </c>
      <c r="G9" s="198">
        <v>0</v>
      </c>
      <c r="H9" s="198">
        <v>0</v>
      </c>
    </row>
    <row r="10" spans="1:8" s="192" customFormat="1" ht="24.75" customHeight="1">
      <c r="A10" s="199" t="s">
        <v>2570</v>
      </c>
      <c r="B10" s="198">
        <f t="shared" si="0"/>
        <v>5215</v>
      </c>
      <c r="C10" s="198">
        <v>73</v>
      </c>
      <c r="D10" s="198">
        <v>299</v>
      </c>
      <c r="E10" s="198">
        <v>4138</v>
      </c>
      <c r="F10" s="198">
        <v>359</v>
      </c>
      <c r="G10" s="198">
        <v>297</v>
      </c>
      <c r="H10" s="198">
        <v>49</v>
      </c>
    </row>
    <row r="11" spans="1:8" s="192" customFormat="1" ht="24.75" customHeight="1">
      <c r="A11" s="199" t="s">
        <v>2571</v>
      </c>
      <c r="B11" s="198">
        <f t="shared" si="0"/>
        <v>10562</v>
      </c>
      <c r="C11" s="198">
        <v>105</v>
      </c>
      <c r="D11" s="198">
        <v>10232</v>
      </c>
      <c r="E11" s="198">
        <v>0</v>
      </c>
      <c r="F11" s="198">
        <v>0</v>
      </c>
      <c r="G11" s="198">
        <v>0</v>
      </c>
      <c r="H11" s="198">
        <v>225</v>
      </c>
    </row>
    <row r="12" spans="1:8" s="192" customFormat="1" ht="24.75" customHeight="1">
      <c r="A12" s="199" t="s">
        <v>2572</v>
      </c>
      <c r="B12" s="198">
        <f t="shared" si="0"/>
        <v>0</v>
      </c>
      <c r="C12" s="198">
        <v>0</v>
      </c>
      <c r="D12" s="198">
        <v>0</v>
      </c>
      <c r="E12" s="198">
        <v>0</v>
      </c>
      <c r="F12" s="198">
        <v>0</v>
      </c>
      <c r="G12" s="198">
        <v>0</v>
      </c>
      <c r="H12" s="198">
        <v>0</v>
      </c>
    </row>
    <row r="13" spans="1:8" s="192" customFormat="1" ht="24.75" customHeight="1">
      <c r="A13" s="197" t="s">
        <v>2573</v>
      </c>
      <c r="B13" s="198">
        <f t="shared" si="0"/>
        <v>1145550</v>
      </c>
      <c r="C13" s="198">
        <v>128537</v>
      </c>
      <c r="D13" s="198">
        <v>394802</v>
      </c>
      <c r="E13" s="198">
        <v>168588</v>
      </c>
      <c r="F13" s="198">
        <v>389617</v>
      </c>
      <c r="G13" s="198">
        <v>49167</v>
      </c>
      <c r="H13" s="198">
        <v>14839</v>
      </c>
    </row>
    <row r="14" spans="1:8" s="192" customFormat="1" ht="24.75" customHeight="1">
      <c r="A14" s="199" t="s">
        <v>2574</v>
      </c>
      <c r="B14" s="198">
        <f t="shared" si="0"/>
        <v>1078069</v>
      </c>
      <c r="C14" s="198">
        <v>128402</v>
      </c>
      <c r="D14" s="198">
        <v>390765</v>
      </c>
      <c r="E14" s="198">
        <v>166584</v>
      </c>
      <c r="F14" s="198">
        <v>355020</v>
      </c>
      <c r="G14" s="198">
        <v>29334</v>
      </c>
      <c r="H14" s="198">
        <v>7964</v>
      </c>
    </row>
    <row r="15" spans="1:8" s="192" customFormat="1" ht="24.75" customHeight="1">
      <c r="A15" s="199" t="s">
        <v>2575</v>
      </c>
      <c r="B15" s="198">
        <f t="shared" si="0"/>
        <v>6248</v>
      </c>
      <c r="C15" s="198">
        <v>0</v>
      </c>
      <c r="D15" s="198">
        <v>2371</v>
      </c>
      <c r="E15" s="198">
        <v>0</v>
      </c>
      <c r="F15" s="198">
        <v>0</v>
      </c>
      <c r="G15" s="198">
        <v>1140</v>
      </c>
      <c r="H15" s="198">
        <v>2737</v>
      </c>
    </row>
    <row r="16" spans="1:8" s="192" customFormat="1" ht="24.75" customHeight="1">
      <c r="A16" s="199" t="s">
        <v>2576</v>
      </c>
      <c r="B16" s="198">
        <f t="shared" si="0"/>
        <v>3808</v>
      </c>
      <c r="C16" s="198">
        <v>135</v>
      </c>
      <c r="D16" s="198">
        <v>1666</v>
      </c>
      <c r="E16" s="198">
        <v>2004</v>
      </c>
      <c r="F16" s="198">
        <v>0</v>
      </c>
      <c r="G16" s="198">
        <v>0</v>
      </c>
      <c r="H16" s="198">
        <v>3</v>
      </c>
    </row>
    <row r="17" spans="1:8" s="192" customFormat="1" ht="24.75" customHeight="1">
      <c r="A17" s="199" t="s">
        <v>2577</v>
      </c>
      <c r="B17" s="198">
        <f t="shared" si="0"/>
        <v>0</v>
      </c>
      <c r="C17" s="198">
        <v>0</v>
      </c>
      <c r="D17" s="198">
        <v>0</v>
      </c>
      <c r="E17" s="198">
        <v>0</v>
      </c>
      <c r="F17" s="198">
        <v>0</v>
      </c>
      <c r="G17" s="198">
        <v>0</v>
      </c>
      <c r="H17" s="198">
        <v>0</v>
      </c>
    </row>
    <row r="18" spans="1:8" s="192" customFormat="1" ht="24.75" customHeight="1">
      <c r="A18" s="197" t="s">
        <v>2578</v>
      </c>
      <c r="B18" s="198">
        <f t="shared" si="0"/>
        <v>92316</v>
      </c>
      <c r="C18" s="198">
        <f aca="true" t="shared" si="1" ref="C18:H18">SUM(C5)-SUM(C13)</f>
        <v>57410</v>
      </c>
      <c r="D18" s="198">
        <f t="shared" si="1"/>
        <v>203</v>
      </c>
      <c r="E18" s="198">
        <f t="shared" si="1"/>
        <v>18758</v>
      </c>
      <c r="F18" s="198">
        <f t="shared" si="1"/>
        <v>29524</v>
      </c>
      <c r="G18" s="198">
        <f t="shared" si="1"/>
        <v>-11821</v>
      </c>
      <c r="H18" s="198">
        <f t="shared" si="1"/>
        <v>-1758</v>
      </c>
    </row>
    <row r="19" spans="1:8" s="192" customFormat="1" ht="24.75" customHeight="1">
      <c r="A19" s="197" t="s">
        <v>2579</v>
      </c>
      <c r="B19" s="198">
        <f t="shared" si="0"/>
        <v>948651</v>
      </c>
      <c r="C19" s="198">
        <v>347862</v>
      </c>
      <c r="D19" s="198">
        <v>47398</v>
      </c>
      <c r="E19" s="198">
        <v>191434</v>
      </c>
      <c r="F19" s="198">
        <v>268186</v>
      </c>
      <c r="G19" s="198">
        <v>36453</v>
      </c>
      <c r="H19" s="198">
        <v>57318</v>
      </c>
    </row>
  </sheetData>
  <sheetProtection/>
  <mergeCells count="2">
    <mergeCell ref="A2:H2"/>
    <mergeCell ref="A3:H3"/>
  </mergeCells>
  <printOptions horizontalCentered="1"/>
  <pageMargins left="0.75" right="0.75" top="0.98" bottom="0.79" header="0.51" footer="0.51"/>
  <pageSetup fitToHeight="0" fitToWidth="1" horizontalDpi="600" verticalDpi="600" orientation="landscape" paperSize="9" scale="95"/>
  <headerFooter>
    <oddFooter>&amp;C&amp;P</oddFooter>
  </headerFooter>
</worksheet>
</file>

<file path=xl/worksheets/sheet3.xml><?xml version="1.0" encoding="utf-8"?>
<worksheet xmlns="http://schemas.openxmlformats.org/spreadsheetml/2006/main" xmlns:r="http://schemas.openxmlformats.org/officeDocument/2006/relationships">
  <sheetPr>
    <tabColor theme="0"/>
  </sheetPr>
  <dimension ref="A1:B15"/>
  <sheetViews>
    <sheetView zoomScaleSheetLayoutView="100" workbookViewId="0" topLeftCell="A13">
      <selection activeCell="A1" sqref="A1"/>
    </sheetView>
  </sheetViews>
  <sheetFormatPr defaultColWidth="9.00390625" defaultRowHeight="13.5"/>
  <cols>
    <col min="1" max="1" width="44.625" style="30" customWidth="1"/>
    <col min="2" max="2" width="30.375" style="245" customWidth="1"/>
    <col min="3" max="16384" width="9.00390625" style="30" customWidth="1"/>
  </cols>
  <sheetData>
    <row r="1" s="245" customFormat="1" ht="14.25">
      <c r="A1" s="3" t="s">
        <v>52</v>
      </c>
    </row>
    <row r="2" spans="1:2" ht="38.25" customHeight="1">
      <c r="A2" s="31" t="s">
        <v>53</v>
      </c>
      <c r="B2" s="31"/>
    </row>
    <row r="3" ht="27" customHeight="1">
      <c r="B3" s="247" t="s">
        <v>54</v>
      </c>
    </row>
    <row r="4" spans="1:2" ht="34.5" customHeight="1">
      <c r="A4" s="128" t="s">
        <v>55</v>
      </c>
      <c r="B4" s="128" t="s">
        <v>56</v>
      </c>
    </row>
    <row r="5" spans="1:2" ht="34.5" customHeight="1">
      <c r="A5" s="248" t="s">
        <v>57</v>
      </c>
      <c r="B5" s="293">
        <v>187.86</v>
      </c>
    </row>
    <row r="6" spans="1:2" ht="34.5" customHeight="1">
      <c r="A6" s="248" t="s">
        <v>58</v>
      </c>
      <c r="B6" s="293">
        <v>321.34</v>
      </c>
    </row>
    <row r="7" spans="1:2" ht="34.5" customHeight="1">
      <c r="A7" s="248" t="s">
        <v>59</v>
      </c>
      <c r="B7" s="293">
        <v>15.51</v>
      </c>
    </row>
    <row r="8" spans="1:2" ht="34.5" customHeight="1">
      <c r="A8" s="248" t="s">
        <v>60</v>
      </c>
      <c r="B8" s="293">
        <v>243.87</v>
      </c>
    </row>
    <row r="9" spans="1:2" ht="34.5" customHeight="1">
      <c r="A9" s="248" t="s">
        <v>61</v>
      </c>
      <c r="B9" s="293">
        <v>61.97</v>
      </c>
    </row>
    <row r="10" spans="1:2" ht="34.5" customHeight="1">
      <c r="A10" s="248" t="s">
        <v>62</v>
      </c>
      <c r="B10" s="293">
        <v>27.01</v>
      </c>
    </row>
    <row r="11" spans="1:2" ht="34.5" customHeight="1">
      <c r="A11" s="248" t="s">
        <v>63</v>
      </c>
      <c r="B11" s="293">
        <v>99.18</v>
      </c>
    </row>
    <row r="12" spans="1:2" ht="34.5" customHeight="1">
      <c r="A12" s="248" t="s">
        <v>64</v>
      </c>
      <c r="B12" s="293">
        <v>56.27</v>
      </c>
    </row>
    <row r="13" spans="1:2" ht="34.5" customHeight="1">
      <c r="A13" s="248" t="s">
        <v>65</v>
      </c>
      <c r="B13" s="293">
        <v>56.27</v>
      </c>
    </row>
    <row r="14" spans="1:2" ht="34.5" customHeight="1">
      <c r="A14" s="248" t="s">
        <v>66</v>
      </c>
      <c r="B14" s="293">
        <v>9.33</v>
      </c>
    </row>
    <row r="15" spans="1:2" ht="34.5" customHeight="1">
      <c r="A15" s="129" t="s">
        <v>67</v>
      </c>
      <c r="B15" s="293">
        <f>B5+B6+B10+B11+B12+B14</f>
        <v>700.9900000000001</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30.xml><?xml version="1.0" encoding="utf-8"?>
<worksheet xmlns="http://schemas.openxmlformats.org/spreadsheetml/2006/main" xmlns:r="http://schemas.openxmlformats.org/officeDocument/2006/relationships">
  <sheetPr>
    <tabColor theme="0"/>
  </sheetPr>
  <dimension ref="A1:P67"/>
  <sheetViews>
    <sheetView zoomScaleSheetLayoutView="100" workbookViewId="0" topLeftCell="A1">
      <selection activeCell="A1" sqref="A1"/>
    </sheetView>
  </sheetViews>
  <sheetFormatPr defaultColWidth="8.75390625" defaultRowHeight="13.5"/>
  <cols>
    <col min="1" max="1" width="28.625" style="2" customWidth="1"/>
    <col min="2" max="2" width="11.25390625" style="168" customWidth="1"/>
    <col min="3" max="6" width="10.00390625" style="168" customWidth="1"/>
    <col min="7" max="16" width="8.75390625" style="169" customWidth="1"/>
    <col min="17" max="16384" width="8.75390625" style="2" customWidth="1"/>
  </cols>
  <sheetData>
    <row r="1" spans="1:16" s="168" customFormat="1" ht="15.75">
      <c r="A1" s="171" t="s">
        <v>2580</v>
      </c>
      <c r="G1" s="169"/>
      <c r="H1" s="169"/>
      <c r="I1" s="169"/>
      <c r="J1" s="169"/>
      <c r="K1" s="169"/>
      <c r="L1" s="169"/>
      <c r="M1" s="169"/>
      <c r="N1" s="169"/>
      <c r="O1" s="169"/>
      <c r="P1" s="169"/>
    </row>
    <row r="2" spans="1:6" s="169" customFormat="1" ht="31.5" customHeight="1">
      <c r="A2" s="172" t="s">
        <v>2581</v>
      </c>
      <c r="B2" s="173"/>
      <c r="C2" s="173"/>
      <c r="D2" s="173"/>
      <c r="E2" s="173"/>
      <c r="F2" s="173"/>
    </row>
    <row r="3" spans="1:15" s="169" customFormat="1" ht="24" customHeight="1">
      <c r="A3" s="174"/>
      <c r="B3" s="175"/>
      <c r="C3" s="175"/>
      <c r="D3" s="175"/>
      <c r="E3" s="175" t="s">
        <v>54</v>
      </c>
      <c r="F3" s="175"/>
      <c r="G3" s="176"/>
      <c r="H3" s="176"/>
      <c r="I3" s="176"/>
      <c r="J3" s="176"/>
      <c r="K3" s="176"/>
      <c r="L3" s="176"/>
      <c r="M3" s="176"/>
      <c r="N3" s="176"/>
      <c r="O3" s="176"/>
    </row>
    <row r="4" spans="1:15" s="170" customFormat="1" ht="71.25" customHeight="1">
      <c r="A4" s="177" t="s">
        <v>2582</v>
      </c>
      <c r="B4" s="178" t="s">
        <v>2202</v>
      </c>
      <c r="C4" s="178" t="s">
        <v>2560</v>
      </c>
      <c r="D4" s="178" t="s">
        <v>2583</v>
      </c>
      <c r="E4" s="178" t="s">
        <v>2584</v>
      </c>
      <c r="F4" s="178" t="s">
        <v>2585</v>
      </c>
      <c r="G4" s="179"/>
      <c r="H4" s="179"/>
      <c r="I4" s="179"/>
      <c r="J4" s="179"/>
      <c r="K4" s="179"/>
      <c r="L4" s="179"/>
      <c r="M4" s="179"/>
      <c r="N4" s="179"/>
      <c r="O4" s="179"/>
    </row>
    <row r="5" spans="1:15" s="169" customFormat="1" ht="26.25" customHeight="1">
      <c r="A5" s="180" t="s">
        <v>2586</v>
      </c>
      <c r="B5" s="181">
        <f aca="true" t="shared" si="0" ref="B5:F5">SUM(B6:B11)</f>
        <v>16.889999999999997</v>
      </c>
      <c r="C5" s="182">
        <f t="shared" si="0"/>
        <v>6.63</v>
      </c>
      <c r="D5" s="182">
        <f t="shared" si="0"/>
        <v>6.010000000000001</v>
      </c>
      <c r="E5" s="182">
        <f t="shared" si="0"/>
        <v>3.7300000000000004</v>
      </c>
      <c r="F5" s="182">
        <f t="shared" si="0"/>
        <v>0.52</v>
      </c>
      <c r="G5" s="176"/>
      <c r="H5" s="176"/>
      <c r="I5" s="176"/>
      <c r="J5" s="176"/>
      <c r="K5" s="176"/>
      <c r="L5" s="176"/>
      <c r="M5" s="176"/>
      <c r="N5" s="176"/>
      <c r="O5" s="176"/>
    </row>
    <row r="6" spans="1:15" s="169" customFormat="1" ht="26.25" customHeight="1">
      <c r="A6" s="183" t="s">
        <v>2587</v>
      </c>
      <c r="B6" s="184">
        <f aca="true" t="shared" si="1" ref="B6:B19">SUM(C6:F6)</f>
        <v>11.87</v>
      </c>
      <c r="C6" s="185">
        <v>4.01</v>
      </c>
      <c r="D6" s="185">
        <v>5.74</v>
      </c>
      <c r="E6" s="185">
        <v>1.75</v>
      </c>
      <c r="F6" s="185">
        <v>0.37</v>
      </c>
      <c r="G6" s="176"/>
      <c r="H6" s="176"/>
      <c r="I6" s="176"/>
      <c r="J6" s="176"/>
      <c r="K6" s="176"/>
      <c r="L6" s="176"/>
      <c r="M6" s="176"/>
      <c r="N6" s="176"/>
      <c r="O6" s="176"/>
    </row>
    <row r="7" spans="1:15" s="169" customFormat="1" ht="26.25" customHeight="1">
      <c r="A7" s="183" t="s">
        <v>2588</v>
      </c>
      <c r="B7" s="184">
        <f t="shared" si="1"/>
        <v>0.26</v>
      </c>
      <c r="C7" s="185"/>
      <c r="D7" s="185">
        <v>0.11</v>
      </c>
      <c r="E7" s="185">
        <v>0.06</v>
      </c>
      <c r="F7" s="185">
        <v>0.09</v>
      </c>
      <c r="G7" s="176"/>
      <c r="H7" s="176"/>
      <c r="I7" s="176"/>
      <c r="J7" s="176"/>
      <c r="K7" s="176"/>
      <c r="L7" s="176"/>
      <c r="M7" s="176"/>
      <c r="N7" s="176"/>
      <c r="O7" s="176"/>
    </row>
    <row r="8" spans="1:15" s="169" customFormat="1" ht="26.25" customHeight="1">
      <c r="A8" s="186" t="s">
        <v>2589</v>
      </c>
      <c r="B8" s="184">
        <f t="shared" si="1"/>
        <v>2.4099999999999997</v>
      </c>
      <c r="C8" s="185">
        <v>2.34</v>
      </c>
      <c r="D8" s="185"/>
      <c r="E8" s="185">
        <v>0.07</v>
      </c>
      <c r="F8" s="185"/>
      <c r="G8" s="176"/>
      <c r="H8" s="176"/>
      <c r="I8" s="176"/>
      <c r="J8" s="176"/>
      <c r="K8" s="176"/>
      <c r="L8" s="176"/>
      <c r="M8" s="176"/>
      <c r="N8" s="176"/>
      <c r="O8" s="176"/>
    </row>
    <row r="9" spans="1:15" s="169" customFormat="1" ht="26.25" customHeight="1">
      <c r="A9" s="186" t="s">
        <v>2590</v>
      </c>
      <c r="B9" s="184">
        <f t="shared" si="1"/>
        <v>0.19</v>
      </c>
      <c r="C9" s="185"/>
      <c r="D9" s="185">
        <v>0.16</v>
      </c>
      <c r="E9" s="185">
        <v>0.03</v>
      </c>
      <c r="F9" s="185"/>
      <c r="G9" s="176"/>
      <c r="H9" s="176"/>
      <c r="I9" s="176"/>
      <c r="J9" s="176"/>
      <c r="K9" s="176"/>
      <c r="L9" s="176"/>
      <c r="M9" s="176"/>
      <c r="N9" s="176"/>
      <c r="O9" s="176"/>
    </row>
    <row r="10" spans="1:15" s="169" customFormat="1" ht="26.25" customHeight="1">
      <c r="A10" s="186" t="s">
        <v>2591</v>
      </c>
      <c r="B10" s="184">
        <f t="shared" si="1"/>
        <v>0.28</v>
      </c>
      <c r="C10" s="185">
        <v>0.28</v>
      </c>
      <c r="D10" s="185"/>
      <c r="E10" s="185"/>
      <c r="F10" s="185"/>
      <c r="G10" s="176"/>
      <c r="H10" s="176"/>
      <c r="I10" s="176"/>
      <c r="J10" s="176"/>
      <c r="K10" s="176"/>
      <c r="L10" s="176"/>
      <c r="M10" s="176"/>
      <c r="N10" s="176"/>
      <c r="O10" s="176"/>
    </row>
    <row r="11" spans="1:15" s="169" customFormat="1" ht="26.25" customHeight="1">
      <c r="A11" s="187" t="s">
        <v>2592</v>
      </c>
      <c r="B11" s="184">
        <f t="shared" si="1"/>
        <v>1.8800000000000001</v>
      </c>
      <c r="C11" s="185"/>
      <c r="D11" s="185"/>
      <c r="E11" s="185">
        <v>1.82</v>
      </c>
      <c r="F11" s="185">
        <v>0.06</v>
      </c>
      <c r="G11" s="176"/>
      <c r="H11" s="176"/>
      <c r="I11" s="176"/>
      <c r="J11" s="176"/>
      <c r="K11" s="176"/>
      <c r="L11" s="176"/>
      <c r="M11" s="176"/>
      <c r="N11" s="176"/>
      <c r="O11" s="176"/>
    </row>
    <row r="12" spans="1:15" s="169" customFormat="1" ht="26.25" customHeight="1">
      <c r="A12" s="180" t="s">
        <v>2593</v>
      </c>
      <c r="B12" s="181">
        <f t="shared" si="1"/>
        <v>17.479999999999997</v>
      </c>
      <c r="C12" s="182">
        <f aca="true" t="shared" si="2" ref="C12:F12">SUM(C13:C16)</f>
        <v>6.499999999999999</v>
      </c>
      <c r="D12" s="182">
        <f t="shared" si="2"/>
        <v>5.279999999999999</v>
      </c>
      <c r="E12" s="182">
        <f t="shared" si="2"/>
        <v>4.91</v>
      </c>
      <c r="F12" s="182">
        <f t="shared" si="2"/>
        <v>0.79</v>
      </c>
      <c r="G12" s="176"/>
      <c r="H12" s="176"/>
      <c r="I12" s="176"/>
      <c r="J12" s="176"/>
      <c r="K12" s="176"/>
      <c r="L12" s="176"/>
      <c r="M12" s="176"/>
      <c r="N12" s="176"/>
      <c r="O12" s="176"/>
    </row>
    <row r="13" spans="1:15" s="169" customFormat="1" ht="26.25" customHeight="1">
      <c r="A13" s="183" t="s">
        <v>2594</v>
      </c>
      <c r="B13" s="184">
        <f t="shared" si="1"/>
        <v>15.120000000000001</v>
      </c>
      <c r="C13" s="185">
        <v>6.46</v>
      </c>
      <c r="D13" s="185">
        <v>5.22</v>
      </c>
      <c r="E13" s="185">
        <v>2.98</v>
      </c>
      <c r="F13" s="185">
        <v>0.46</v>
      </c>
      <c r="G13" s="176"/>
      <c r="H13" s="176"/>
      <c r="I13" s="176"/>
      <c r="J13" s="176"/>
      <c r="K13" s="176"/>
      <c r="L13" s="176"/>
      <c r="M13" s="176"/>
      <c r="N13" s="176"/>
      <c r="O13" s="176"/>
    </row>
    <row r="14" spans="1:15" s="169" customFormat="1" ht="26.25" customHeight="1">
      <c r="A14" s="183" t="s">
        <v>2595</v>
      </c>
      <c r="B14" s="184">
        <f t="shared" si="1"/>
        <v>0.37</v>
      </c>
      <c r="C14" s="185">
        <v>0.02</v>
      </c>
      <c r="D14" s="185">
        <v>0.06</v>
      </c>
      <c r="E14" s="185">
        <v>0.11</v>
      </c>
      <c r="F14" s="185">
        <v>0.18</v>
      </c>
      <c r="G14" s="176"/>
      <c r="H14" s="176"/>
      <c r="I14" s="176"/>
      <c r="J14" s="176"/>
      <c r="K14" s="176"/>
      <c r="L14" s="176"/>
      <c r="M14" s="176"/>
      <c r="N14" s="176"/>
      <c r="O14" s="176"/>
    </row>
    <row r="15" spans="1:15" s="169" customFormat="1" ht="26.25" customHeight="1">
      <c r="A15" s="186" t="s">
        <v>2596</v>
      </c>
      <c r="B15" s="184">
        <f t="shared" si="1"/>
        <v>0.02</v>
      </c>
      <c r="C15" s="185">
        <v>0.02</v>
      </c>
      <c r="D15" s="185"/>
      <c r="E15" s="185"/>
      <c r="F15" s="185"/>
      <c r="G15" s="176"/>
      <c r="H15" s="176"/>
      <c r="I15" s="176"/>
      <c r="J15" s="176"/>
      <c r="K15" s="176"/>
      <c r="L15" s="176"/>
      <c r="M15" s="176"/>
      <c r="N15" s="176"/>
      <c r="O15" s="176"/>
    </row>
    <row r="16" spans="1:15" s="169" customFormat="1" ht="26.25" customHeight="1">
      <c r="A16" s="187" t="s">
        <v>2597</v>
      </c>
      <c r="B16" s="184">
        <f t="shared" si="1"/>
        <v>1.97</v>
      </c>
      <c r="C16" s="185"/>
      <c r="D16" s="185"/>
      <c r="E16" s="185">
        <v>1.82</v>
      </c>
      <c r="F16" s="185">
        <v>0.15</v>
      </c>
      <c r="G16" s="176"/>
      <c r="H16" s="176"/>
      <c r="I16" s="176"/>
      <c r="J16" s="176"/>
      <c r="K16" s="176"/>
      <c r="L16" s="176"/>
      <c r="M16" s="176"/>
      <c r="N16" s="176"/>
      <c r="O16" s="176"/>
    </row>
    <row r="17" spans="1:15" ht="26.25" customHeight="1">
      <c r="A17" s="180" t="s">
        <v>2578</v>
      </c>
      <c r="B17" s="181">
        <f t="shared" si="1"/>
        <v>-0.5899999999999976</v>
      </c>
      <c r="C17" s="188">
        <f aca="true" t="shared" si="3" ref="C17:F17">C5-C12</f>
        <v>0.13000000000000078</v>
      </c>
      <c r="D17" s="188">
        <f t="shared" si="3"/>
        <v>0.7300000000000013</v>
      </c>
      <c r="E17" s="188">
        <f t="shared" si="3"/>
        <v>-1.1799999999999997</v>
      </c>
      <c r="F17" s="188">
        <f t="shared" si="3"/>
        <v>-0.27</v>
      </c>
      <c r="G17" s="176"/>
      <c r="H17" s="176"/>
      <c r="I17" s="176"/>
      <c r="J17" s="176"/>
      <c r="K17" s="176"/>
      <c r="L17" s="176"/>
      <c r="M17" s="176"/>
      <c r="N17" s="176"/>
      <c r="O17" s="176"/>
    </row>
    <row r="18" spans="1:15" ht="26.25" customHeight="1">
      <c r="A18" s="180" t="s">
        <v>1149</v>
      </c>
      <c r="B18" s="181">
        <f t="shared" si="1"/>
        <v>16.41</v>
      </c>
      <c r="C18" s="182">
        <v>0.68</v>
      </c>
      <c r="D18" s="182">
        <v>7.06</v>
      </c>
      <c r="E18" s="182">
        <v>4.82</v>
      </c>
      <c r="F18" s="182">
        <v>3.85</v>
      </c>
      <c r="G18" s="176"/>
      <c r="H18" s="176"/>
      <c r="I18" s="176"/>
      <c r="J18" s="176"/>
      <c r="K18" s="176"/>
      <c r="L18" s="176"/>
      <c r="M18" s="176"/>
      <c r="N18" s="176"/>
      <c r="O18" s="176"/>
    </row>
    <row r="19" spans="1:15" ht="26.25" customHeight="1">
      <c r="A19" s="180" t="s">
        <v>2598</v>
      </c>
      <c r="B19" s="181">
        <f t="shared" si="1"/>
        <v>15.820000000000002</v>
      </c>
      <c r="C19" s="182">
        <f aca="true" t="shared" si="4" ref="C19:F19">C17+C18</f>
        <v>0.8100000000000008</v>
      </c>
      <c r="D19" s="182">
        <f t="shared" si="4"/>
        <v>7.790000000000001</v>
      </c>
      <c r="E19" s="182">
        <f t="shared" si="4"/>
        <v>3.6400000000000006</v>
      </c>
      <c r="F19" s="182">
        <f t="shared" si="4"/>
        <v>3.58</v>
      </c>
      <c r="G19" s="176"/>
      <c r="H19" s="176"/>
      <c r="I19" s="176"/>
      <c r="J19" s="176"/>
      <c r="K19" s="176"/>
      <c r="L19" s="176"/>
      <c r="M19" s="176"/>
      <c r="N19" s="176"/>
      <c r="O19" s="176"/>
    </row>
    <row r="20" spans="1:15" ht="33.75" customHeight="1">
      <c r="A20" s="189" t="s">
        <v>2599</v>
      </c>
      <c r="B20" s="190"/>
      <c r="C20" s="190"/>
      <c r="D20" s="190"/>
      <c r="E20" s="190"/>
      <c r="F20" s="190"/>
      <c r="G20" s="176"/>
      <c r="H20" s="176"/>
      <c r="I20" s="176"/>
      <c r="J20" s="176"/>
      <c r="K20" s="176"/>
      <c r="L20" s="176"/>
      <c r="M20" s="176"/>
      <c r="N20" s="176"/>
      <c r="O20" s="176"/>
    </row>
    <row r="21" spans="1:15" ht="15">
      <c r="A21" s="152"/>
      <c r="B21" s="191"/>
      <c r="C21" s="191"/>
      <c r="D21" s="191"/>
      <c r="E21" s="191"/>
      <c r="F21" s="191"/>
      <c r="G21" s="176"/>
      <c r="H21" s="176"/>
      <c r="I21" s="176"/>
      <c r="J21" s="176"/>
      <c r="K21" s="176"/>
      <c r="L21" s="176"/>
      <c r="M21" s="176"/>
      <c r="N21" s="176"/>
      <c r="O21" s="176"/>
    </row>
    <row r="22" spans="1:15" ht="15">
      <c r="A22" s="152"/>
      <c r="B22" s="191"/>
      <c r="C22" s="191"/>
      <c r="D22" s="191"/>
      <c r="E22" s="191"/>
      <c r="F22" s="191"/>
      <c r="G22" s="176"/>
      <c r="H22" s="176"/>
      <c r="I22" s="176"/>
      <c r="J22" s="176"/>
      <c r="K22" s="176"/>
      <c r="L22" s="176"/>
      <c r="M22" s="176"/>
      <c r="N22" s="176"/>
      <c r="O22" s="176"/>
    </row>
    <row r="23" spans="1:15" ht="15">
      <c r="A23" s="152"/>
      <c r="B23" s="191"/>
      <c r="C23" s="191"/>
      <c r="D23" s="191"/>
      <c r="E23" s="191"/>
      <c r="F23" s="191"/>
      <c r="G23" s="176"/>
      <c r="H23" s="176"/>
      <c r="I23" s="176"/>
      <c r="J23" s="176"/>
      <c r="K23" s="176"/>
      <c r="L23" s="176"/>
      <c r="M23" s="176"/>
      <c r="N23" s="176"/>
      <c r="O23" s="176"/>
    </row>
    <row r="24" spans="1:15" ht="15">
      <c r="A24" s="152"/>
      <c r="B24" s="191"/>
      <c r="C24" s="191"/>
      <c r="D24" s="191"/>
      <c r="E24" s="191"/>
      <c r="F24" s="191"/>
      <c r="G24" s="176"/>
      <c r="H24" s="176"/>
      <c r="I24" s="176"/>
      <c r="J24" s="176"/>
      <c r="K24" s="176"/>
      <c r="L24" s="176"/>
      <c r="M24" s="176"/>
      <c r="N24" s="176"/>
      <c r="O24" s="176"/>
    </row>
    <row r="25" spans="1:15" ht="15">
      <c r="A25" s="152"/>
      <c r="B25" s="191"/>
      <c r="C25" s="191"/>
      <c r="D25" s="191"/>
      <c r="E25" s="191"/>
      <c r="F25" s="191"/>
      <c r="G25" s="176"/>
      <c r="H25" s="176"/>
      <c r="I25" s="176"/>
      <c r="J25" s="176"/>
      <c r="K25" s="176"/>
      <c r="L25" s="176"/>
      <c r="M25" s="176"/>
      <c r="N25" s="176"/>
      <c r="O25" s="176"/>
    </row>
    <row r="26" spans="1:15" ht="15">
      <c r="A26" s="152"/>
      <c r="B26" s="191"/>
      <c r="C26" s="191"/>
      <c r="D26" s="191"/>
      <c r="E26" s="191"/>
      <c r="F26" s="191"/>
      <c r="G26" s="176"/>
      <c r="H26" s="176"/>
      <c r="I26" s="176"/>
      <c r="J26" s="176"/>
      <c r="K26" s="176"/>
      <c r="L26" s="176"/>
      <c r="M26" s="176"/>
      <c r="N26" s="176"/>
      <c r="O26" s="176"/>
    </row>
    <row r="27" spans="1:15" ht="15">
      <c r="A27" s="152"/>
      <c r="B27" s="191"/>
      <c r="C27" s="191"/>
      <c r="D27" s="191"/>
      <c r="E27" s="191"/>
      <c r="F27" s="191"/>
      <c r="G27" s="176"/>
      <c r="H27" s="176"/>
      <c r="I27" s="176"/>
      <c r="J27" s="176"/>
      <c r="K27" s="176"/>
      <c r="L27" s="176"/>
      <c r="M27" s="176"/>
      <c r="N27" s="176"/>
      <c r="O27" s="176"/>
    </row>
    <row r="28" spans="1:15" ht="15">
      <c r="A28" s="152"/>
      <c r="B28" s="191"/>
      <c r="C28" s="191"/>
      <c r="D28" s="191"/>
      <c r="E28" s="191"/>
      <c r="F28" s="191"/>
      <c r="G28" s="176"/>
      <c r="H28" s="176"/>
      <c r="I28" s="176"/>
      <c r="J28" s="176"/>
      <c r="K28" s="176"/>
      <c r="L28" s="176"/>
      <c r="M28" s="176"/>
      <c r="N28" s="176"/>
      <c r="O28" s="176"/>
    </row>
    <row r="29" spans="1:15" ht="15">
      <c r="A29" s="152"/>
      <c r="B29" s="191"/>
      <c r="C29" s="191"/>
      <c r="D29" s="191"/>
      <c r="E29" s="191"/>
      <c r="F29" s="191"/>
      <c r="G29" s="176"/>
      <c r="H29" s="176"/>
      <c r="I29" s="176"/>
      <c r="J29" s="176"/>
      <c r="K29" s="176"/>
      <c r="L29" s="176"/>
      <c r="M29" s="176"/>
      <c r="N29" s="176"/>
      <c r="O29" s="176"/>
    </row>
    <row r="30" spans="1:15" ht="15">
      <c r="A30" s="152"/>
      <c r="B30" s="191"/>
      <c r="C30" s="191"/>
      <c r="D30" s="191"/>
      <c r="E30" s="191"/>
      <c r="F30" s="191"/>
      <c r="G30" s="176"/>
      <c r="H30" s="176"/>
      <c r="I30" s="176"/>
      <c r="J30" s="176"/>
      <c r="K30" s="176"/>
      <c r="L30" s="176"/>
      <c r="M30" s="176"/>
      <c r="N30" s="176"/>
      <c r="O30" s="176"/>
    </row>
    <row r="31" spans="1:15" ht="15">
      <c r="A31" s="152"/>
      <c r="B31" s="191"/>
      <c r="C31" s="191"/>
      <c r="D31" s="191"/>
      <c r="E31" s="191"/>
      <c r="F31" s="191"/>
      <c r="G31" s="176"/>
      <c r="H31" s="176"/>
      <c r="I31" s="176"/>
      <c r="J31" s="176"/>
      <c r="K31" s="176"/>
      <c r="L31" s="176"/>
      <c r="M31" s="176"/>
      <c r="N31" s="176"/>
      <c r="O31" s="176"/>
    </row>
    <row r="32" spans="1:15" ht="15">
      <c r="A32" s="152"/>
      <c r="B32" s="191"/>
      <c r="C32" s="191"/>
      <c r="D32" s="191"/>
      <c r="E32" s="191"/>
      <c r="F32" s="191"/>
      <c r="G32" s="176"/>
      <c r="H32" s="176"/>
      <c r="I32" s="176"/>
      <c r="J32" s="176"/>
      <c r="K32" s="176"/>
      <c r="L32" s="176"/>
      <c r="M32" s="176"/>
      <c r="N32" s="176"/>
      <c r="O32" s="176"/>
    </row>
    <row r="33" spans="1:15" ht="15">
      <c r="A33" s="152"/>
      <c r="B33" s="191"/>
      <c r="C33" s="191"/>
      <c r="D33" s="191"/>
      <c r="E33" s="191"/>
      <c r="F33" s="191"/>
      <c r="G33" s="176"/>
      <c r="H33" s="176"/>
      <c r="I33" s="176"/>
      <c r="J33" s="176"/>
      <c r="K33" s="176"/>
      <c r="L33" s="176"/>
      <c r="M33" s="176"/>
      <c r="N33" s="176"/>
      <c r="O33" s="176"/>
    </row>
    <row r="34" spans="1:15" ht="15">
      <c r="A34" s="152"/>
      <c r="B34" s="191"/>
      <c r="C34" s="191"/>
      <c r="D34" s="191"/>
      <c r="E34" s="191"/>
      <c r="F34" s="191"/>
      <c r="G34" s="176"/>
      <c r="H34" s="176"/>
      <c r="I34" s="176"/>
      <c r="J34" s="176"/>
      <c r="K34" s="176"/>
      <c r="L34" s="176"/>
      <c r="M34" s="176"/>
      <c r="N34" s="176"/>
      <c r="O34" s="176"/>
    </row>
    <row r="35" spans="1:15" ht="15">
      <c r="A35" s="152"/>
      <c r="B35" s="191"/>
      <c r="C35" s="191"/>
      <c r="D35" s="191"/>
      <c r="E35" s="191"/>
      <c r="F35" s="191"/>
      <c r="G35" s="176"/>
      <c r="H35" s="176"/>
      <c r="I35" s="176"/>
      <c r="J35" s="176"/>
      <c r="K35" s="176"/>
      <c r="L35" s="176"/>
      <c r="M35" s="176"/>
      <c r="N35" s="176"/>
      <c r="O35" s="176"/>
    </row>
    <row r="36" spans="1:15" ht="15">
      <c r="A36" s="152"/>
      <c r="B36" s="191"/>
      <c r="C36" s="191"/>
      <c r="D36" s="191"/>
      <c r="E36" s="191"/>
      <c r="F36" s="191"/>
      <c r="G36" s="176"/>
      <c r="H36" s="176"/>
      <c r="I36" s="176"/>
      <c r="J36" s="176"/>
      <c r="K36" s="176"/>
      <c r="L36" s="176"/>
      <c r="M36" s="176"/>
      <c r="N36" s="176"/>
      <c r="O36" s="176"/>
    </row>
    <row r="37" spans="1:15" ht="15">
      <c r="A37" s="152"/>
      <c r="B37" s="191"/>
      <c r="C37" s="191"/>
      <c r="D37" s="191"/>
      <c r="E37" s="191"/>
      <c r="F37" s="191"/>
      <c r="G37" s="176"/>
      <c r="H37" s="176"/>
      <c r="I37" s="176"/>
      <c r="J37" s="176"/>
      <c r="K37" s="176"/>
      <c r="L37" s="176"/>
      <c r="M37" s="176"/>
      <c r="N37" s="176"/>
      <c r="O37" s="176"/>
    </row>
    <row r="38" spans="1:15" ht="15">
      <c r="A38" s="152"/>
      <c r="B38" s="191"/>
      <c r="C38" s="191"/>
      <c r="D38" s="191"/>
      <c r="E38" s="191"/>
      <c r="F38" s="191"/>
      <c r="G38" s="176"/>
      <c r="H38" s="176"/>
      <c r="I38" s="176"/>
      <c r="J38" s="176"/>
      <c r="K38" s="176"/>
      <c r="L38" s="176"/>
      <c r="M38" s="176"/>
      <c r="N38" s="176"/>
      <c r="O38" s="176"/>
    </row>
    <row r="39" spans="1:15" ht="15">
      <c r="A39" s="152"/>
      <c r="B39" s="191"/>
      <c r="C39" s="191"/>
      <c r="D39" s="191"/>
      <c r="E39" s="191"/>
      <c r="F39" s="191"/>
      <c r="G39" s="176"/>
      <c r="H39" s="176"/>
      <c r="I39" s="176"/>
      <c r="J39" s="176"/>
      <c r="K39" s="176"/>
      <c r="L39" s="176"/>
      <c r="M39" s="176"/>
      <c r="N39" s="176"/>
      <c r="O39" s="176"/>
    </row>
    <row r="40" spans="1:15" ht="15">
      <c r="A40" s="152"/>
      <c r="B40" s="191"/>
      <c r="C40" s="191"/>
      <c r="D40" s="191"/>
      <c r="E40" s="191"/>
      <c r="F40" s="191"/>
      <c r="G40" s="176"/>
      <c r="H40" s="176"/>
      <c r="I40" s="176"/>
      <c r="J40" s="176"/>
      <c r="K40" s="176"/>
      <c r="L40" s="176"/>
      <c r="M40" s="176"/>
      <c r="N40" s="176"/>
      <c r="O40" s="176"/>
    </row>
    <row r="41" spans="1:15" ht="15">
      <c r="A41" s="152"/>
      <c r="B41" s="191"/>
      <c r="C41" s="191"/>
      <c r="D41" s="191"/>
      <c r="E41" s="191"/>
      <c r="F41" s="191"/>
      <c r="G41" s="176"/>
      <c r="H41" s="176"/>
      <c r="I41" s="176"/>
      <c r="J41" s="176"/>
      <c r="K41" s="176"/>
      <c r="L41" s="176"/>
      <c r="M41" s="176"/>
      <c r="N41" s="176"/>
      <c r="O41" s="176"/>
    </row>
    <row r="42" spans="1:15" ht="15">
      <c r="A42" s="152"/>
      <c r="B42" s="191"/>
      <c r="C42" s="191"/>
      <c r="D42" s="191"/>
      <c r="E42" s="191"/>
      <c r="F42" s="191"/>
      <c r="G42" s="176"/>
      <c r="H42" s="176"/>
      <c r="I42" s="176"/>
      <c r="J42" s="176"/>
      <c r="K42" s="176"/>
      <c r="L42" s="176"/>
      <c r="M42" s="176"/>
      <c r="N42" s="176"/>
      <c r="O42" s="176"/>
    </row>
    <row r="43" spans="1:15" ht="15">
      <c r="A43" s="152"/>
      <c r="B43" s="191"/>
      <c r="C43" s="191"/>
      <c r="D43" s="191"/>
      <c r="E43" s="191"/>
      <c r="F43" s="191"/>
      <c r="G43" s="176"/>
      <c r="H43" s="176"/>
      <c r="I43" s="176"/>
      <c r="J43" s="176"/>
      <c r="K43" s="176"/>
      <c r="L43" s="176"/>
      <c r="M43" s="176"/>
      <c r="N43" s="176"/>
      <c r="O43" s="176"/>
    </row>
    <row r="44" spans="1:15" ht="15">
      <c r="A44" s="152"/>
      <c r="B44" s="191"/>
      <c r="C44" s="191"/>
      <c r="D44" s="191"/>
      <c r="E44" s="191"/>
      <c r="F44" s="191"/>
      <c r="G44" s="176"/>
      <c r="H44" s="176"/>
      <c r="I44" s="176"/>
      <c r="J44" s="176"/>
      <c r="K44" s="176"/>
      <c r="L44" s="176"/>
      <c r="M44" s="176"/>
      <c r="N44" s="176"/>
      <c r="O44" s="176"/>
    </row>
    <row r="45" spans="1:15" ht="15">
      <c r="A45" s="152"/>
      <c r="B45" s="191"/>
      <c r="C45" s="191"/>
      <c r="D45" s="191"/>
      <c r="E45" s="191"/>
      <c r="F45" s="191"/>
      <c r="G45" s="176"/>
      <c r="H45" s="176"/>
      <c r="I45" s="176"/>
      <c r="J45" s="176"/>
      <c r="K45" s="176"/>
      <c r="L45" s="176"/>
      <c r="M45" s="176"/>
      <c r="N45" s="176"/>
      <c r="O45" s="176"/>
    </row>
    <row r="46" spans="1:15" ht="15">
      <c r="A46" s="152"/>
      <c r="B46" s="191"/>
      <c r="C46" s="191"/>
      <c r="D46" s="191"/>
      <c r="E46" s="191"/>
      <c r="F46" s="191"/>
      <c r="G46" s="176"/>
      <c r="H46" s="176"/>
      <c r="I46" s="176"/>
      <c r="J46" s="176"/>
      <c r="K46" s="176"/>
      <c r="L46" s="176"/>
      <c r="M46" s="176"/>
      <c r="N46" s="176"/>
      <c r="O46" s="176"/>
    </row>
    <row r="47" spans="1:15" ht="15">
      <c r="A47" s="152"/>
      <c r="B47" s="191"/>
      <c r="C47" s="191"/>
      <c r="D47" s="191"/>
      <c r="E47" s="191"/>
      <c r="F47" s="191"/>
      <c r="G47" s="176"/>
      <c r="H47" s="176"/>
      <c r="I47" s="176"/>
      <c r="J47" s="176"/>
      <c r="K47" s="176"/>
      <c r="L47" s="176"/>
      <c r="M47" s="176"/>
      <c r="N47" s="176"/>
      <c r="O47" s="176"/>
    </row>
    <row r="48" spans="1:15" ht="15">
      <c r="A48" s="152"/>
      <c r="B48" s="191"/>
      <c r="C48" s="191"/>
      <c r="D48" s="191"/>
      <c r="E48" s="191"/>
      <c r="F48" s="191"/>
      <c r="G48" s="176"/>
      <c r="H48" s="176"/>
      <c r="I48" s="176"/>
      <c r="J48" s="176"/>
      <c r="K48" s="176"/>
      <c r="L48" s="176"/>
      <c r="M48" s="176"/>
      <c r="N48" s="176"/>
      <c r="O48" s="176"/>
    </row>
    <row r="49" spans="1:15" ht="15">
      <c r="A49" s="152"/>
      <c r="B49" s="191"/>
      <c r="C49" s="191"/>
      <c r="D49" s="191"/>
      <c r="E49" s="191"/>
      <c r="F49" s="191"/>
      <c r="G49" s="176"/>
      <c r="H49" s="176"/>
      <c r="I49" s="176"/>
      <c r="J49" s="176"/>
      <c r="K49" s="176"/>
      <c r="L49" s="176"/>
      <c r="M49" s="176"/>
      <c r="N49" s="176"/>
      <c r="O49" s="176"/>
    </row>
    <row r="50" spans="1:15" ht="15">
      <c r="A50" s="152"/>
      <c r="B50" s="191"/>
      <c r="C50" s="191"/>
      <c r="D50" s="191"/>
      <c r="E50" s="191"/>
      <c r="F50" s="191"/>
      <c r="G50" s="176"/>
      <c r="H50" s="176"/>
      <c r="I50" s="176"/>
      <c r="J50" s="176"/>
      <c r="K50" s="176"/>
      <c r="L50" s="176"/>
      <c r="M50" s="176"/>
      <c r="N50" s="176"/>
      <c r="O50" s="176"/>
    </row>
    <row r="51" spans="1:15" ht="15">
      <c r="A51" s="152"/>
      <c r="B51" s="191"/>
      <c r="C51" s="191"/>
      <c r="D51" s="191"/>
      <c r="E51" s="191"/>
      <c r="F51" s="191"/>
      <c r="G51" s="176"/>
      <c r="H51" s="176"/>
      <c r="I51" s="176"/>
      <c r="J51" s="176"/>
      <c r="K51" s="176"/>
      <c r="L51" s="176"/>
      <c r="M51" s="176"/>
      <c r="N51" s="176"/>
      <c r="O51" s="176"/>
    </row>
    <row r="52" spans="1:15" ht="15">
      <c r="A52" s="152"/>
      <c r="B52" s="191"/>
      <c r="C52" s="191"/>
      <c r="D52" s="191"/>
      <c r="E52" s="191"/>
      <c r="F52" s="191"/>
      <c r="G52" s="176"/>
      <c r="H52" s="176"/>
      <c r="I52" s="176"/>
      <c r="J52" s="176"/>
      <c r="K52" s="176"/>
      <c r="L52" s="176"/>
      <c r="M52" s="176"/>
      <c r="N52" s="176"/>
      <c r="O52" s="176"/>
    </row>
    <row r="53" spans="1:15" ht="15">
      <c r="A53" s="152"/>
      <c r="B53" s="191"/>
      <c r="C53" s="191"/>
      <c r="D53" s="191"/>
      <c r="E53" s="191"/>
      <c r="F53" s="191"/>
      <c r="G53" s="176"/>
      <c r="H53" s="176"/>
      <c r="I53" s="176"/>
      <c r="J53" s="176"/>
      <c r="K53" s="176"/>
      <c r="L53" s="176"/>
      <c r="M53" s="176"/>
      <c r="N53" s="176"/>
      <c r="O53" s="176"/>
    </row>
    <row r="54" spans="1:15" ht="15">
      <c r="A54" s="152"/>
      <c r="B54" s="191"/>
      <c r="C54" s="191"/>
      <c r="D54" s="191"/>
      <c r="E54" s="191"/>
      <c r="F54" s="191"/>
      <c r="G54" s="176"/>
      <c r="H54" s="176"/>
      <c r="I54" s="176"/>
      <c r="J54" s="176"/>
      <c r="K54" s="176"/>
      <c r="L54" s="176"/>
      <c r="M54" s="176"/>
      <c r="N54" s="176"/>
      <c r="O54" s="176"/>
    </row>
    <row r="55" spans="1:15" ht="15">
      <c r="A55" s="152"/>
      <c r="B55" s="191"/>
      <c r="C55" s="191"/>
      <c r="D55" s="191"/>
      <c r="E55" s="191"/>
      <c r="F55" s="191"/>
      <c r="G55" s="176"/>
      <c r="H55" s="176"/>
      <c r="I55" s="176"/>
      <c r="J55" s="176"/>
      <c r="K55" s="176"/>
      <c r="L55" s="176"/>
      <c r="M55" s="176"/>
      <c r="N55" s="176"/>
      <c r="O55" s="176"/>
    </row>
    <row r="56" spans="1:15" ht="15">
      <c r="A56" s="152"/>
      <c r="B56" s="191"/>
      <c r="C56" s="191"/>
      <c r="D56" s="191"/>
      <c r="E56" s="191"/>
      <c r="F56" s="191"/>
      <c r="G56" s="176"/>
      <c r="H56" s="176"/>
      <c r="I56" s="176"/>
      <c r="J56" s="176"/>
      <c r="K56" s="176"/>
      <c r="L56" s="176"/>
      <c r="M56" s="176"/>
      <c r="N56" s="176"/>
      <c r="O56" s="176"/>
    </row>
    <row r="57" spans="1:15" ht="15">
      <c r="A57" s="152"/>
      <c r="B57" s="191"/>
      <c r="C57" s="191"/>
      <c r="D57" s="191"/>
      <c r="E57" s="191"/>
      <c r="F57" s="191"/>
      <c r="G57" s="176"/>
      <c r="H57" s="176"/>
      <c r="I57" s="176"/>
      <c r="J57" s="176"/>
      <c r="K57" s="176"/>
      <c r="L57" s="176"/>
      <c r="M57" s="176"/>
      <c r="N57" s="176"/>
      <c r="O57" s="176"/>
    </row>
    <row r="58" spans="1:15" ht="15">
      <c r="A58" s="152"/>
      <c r="B58" s="191"/>
      <c r="C58" s="191"/>
      <c r="D58" s="191"/>
      <c r="E58" s="191"/>
      <c r="F58" s="191"/>
      <c r="G58" s="176"/>
      <c r="H58" s="176"/>
      <c r="I58" s="176"/>
      <c r="J58" s="176"/>
      <c r="K58" s="176"/>
      <c r="L58" s="176"/>
      <c r="M58" s="176"/>
      <c r="N58" s="176"/>
      <c r="O58" s="176"/>
    </row>
    <row r="59" spans="1:15" ht="15">
      <c r="A59" s="152"/>
      <c r="B59" s="191"/>
      <c r="C59" s="191"/>
      <c r="D59" s="191"/>
      <c r="E59" s="191"/>
      <c r="F59" s="191"/>
      <c r="G59" s="176"/>
      <c r="H59" s="176"/>
      <c r="I59" s="176"/>
      <c r="J59" s="176"/>
      <c r="K59" s="176"/>
      <c r="L59" s="176"/>
      <c r="M59" s="176"/>
      <c r="N59" s="176"/>
      <c r="O59" s="176"/>
    </row>
    <row r="60" spans="1:15" ht="15">
      <c r="A60" s="152"/>
      <c r="B60" s="191"/>
      <c r="C60" s="191"/>
      <c r="D60" s="191"/>
      <c r="E60" s="191"/>
      <c r="F60" s="191"/>
      <c r="G60" s="176"/>
      <c r="H60" s="176"/>
      <c r="I60" s="176"/>
      <c r="J60" s="176"/>
      <c r="K60" s="176"/>
      <c r="L60" s="176"/>
      <c r="M60" s="176"/>
      <c r="N60" s="176"/>
      <c r="O60" s="176"/>
    </row>
    <row r="61" spans="1:15" ht="15">
      <c r="A61" s="152"/>
      <c r="B61" s="191"/>
      <c r="C61" s="191"/>
      <c r="D61" s="191"/>
      <c r="E61" s="191"/>
      <c r="F61" s="191"/>
      <c r="G61" s="176"/>
      <c r="H61" s="176"/>
      <c r="I61" s="176"/>
      <c r="J61" s="176"/>
      <c r="K61" s="176"/>
      <c r="L61" s="176"/>
      <c r="M61" s="176"/>
      <c r="N61" s="176"/>
      <c r="O61" s="176"/>
    </row>
    <row r="62" spans="1:15" ht="15">
      <c r="A62" s="152"/>
      <c r="B62" s="191"/>
      <c r="C62" s="191"/>
      <c r="D62" s="191"/>
      <c r="E62" s="191"/>
      <c r="F62" s="191"/>
      <c r="G62" s="176"/>
      <c r="H62" s="176"/>
      <c r="I62" s="176"/>
      <c r="J62" s="176"/>
      <c r="K62" s="176"/>
      <c r="L62" s="176"/>
      <c r="M62" s="176"/>
      <c r="N62" s="176"/>
      <c r="O62" s="176"/>
    </row>
    <row r="63" spans="1:15" ht="15">
      <c r="A63" s="152"/>
      <c r="B63" s="191"/>
      <c r="C63" s="191"/>
      <c r="D63" s="191"/>
      <c r="E63" s="191"/>
      <c r="F63" s="191"/>
      <c r="G63" s="176"/>
      <c r="H63" s="176"/>
      <c r="I63" s="176"/>
      <c r="J63" s="176"/>
      <c r="K63" s="176"/>
      <c r="L63" s="176"/>
      <c r="M63" s="176"/>
      <c r="N63" s="176"/>
      <c r="O63" s="176"/>
    </row>
    <row r="64" spans="1:15" ht="15">
      <c r="A64" s="152"/>
      <c r="B64" s="191"/>
      <c r="C64" s="191"/>
      <c r="D64" s="191"/>
      <c r="E64" s="191"/>
      <c r="F64" s="191"/>
      <c r="G64" s="176"/>
      <c r="H64" s="176"/>
      <c r="I64" s="176"/>
      <c r="J64" s="176"/>
      <c r="K64" s="176"/>
      <c r="L64" s="176"/>
      <c r="M64" s="176"/>
      <c r="N64" s="176"/>
      <c r="O64" s="176"/>
    </row>
    <row r="65" spans="1:15" ht="15">
      <c r="A65" s="152"/>
      <c r="B65" s="191"/>
      <c r="C65" s="191"/>
      <c r="D65" s="191"/>
      <c r="E65" s="191"/>
      <c r="F65" s="191"/>
      <c r="G65" s="176"/>
      <c r="H65" s="176"/>
      <c r="I65" s="176"/>
      <c r="J65" s="176"/>
      <c r="K65" s="176"/>
      <c r="L65" s="176"/>
      <c r="M65" s="176"/>
      <c r="N65" s="176"/>
      <c r="O65" s="176"/>
    </row>
    <row r="66" spans="1:15" ht="15">
      <c r="A66" s="152"/>
      <c r="B66" s="191"/>
      <c r="C66" s="191"/>
      <c r="D66" s="191"/>
      <c r="E66" s="191"/>
      <c r="F66" s="191"/>
      <c r="G66" s="176"/>
      <c r="H66" s="176"/>
      <c r="I66" s="176"/>
      <c r="J66" s="176"/>
      <c r="K66" s="176"/>
      <c r="L66" s="176"/>
      <c r="M66" s="176"/>
      <c r="N66" s="176"/>
      <c r="O66" s="176"/>
    </row>
    <row r="67" spans="1:15" ht="15">
      <c r="A67" s="152"/>
      <c r="B67" s="191"/>
      <c r="C67" s="191"/>
      <c r="D67" s="191"/>
      <c r="E67" s="191"/>
      <c r="F67" s="191"/>
      <c r="G67" s="176"/>
      <c r="H67" s="176"/>
      <c r="I67" s="176"/>
      <c r="J67" s="176"/>
      <c r="K67" s="176"/>
      <c r="L67" s="176"/>
      <c r="M67" s="176"/>
      <c r="N67" s="176"/>
      <c r="O67" s="176"/>
    </row>
  </sheetData>
  <sheetProtection/>
  <mergeCells count="3">
    <mergeCell ref="A2:F2"/>
    <mergeCell ref="E3:F3"/>
    <mergeCell ref="A20:F20"/>
  </mergeCells>
  <printOptions horizontalCentered="1"/>
  <pageMargins left="0.75" right="0.75" top="1" bottom="1" header="0.51" footer="0.51"/>
  <pageSetup horizontalDpi="600" verticalDpi="600" orientation="portrait" paperSize="9"/>
  <headerFooter>
    <oddFooter>&amp;C&amp;P</oddFooter>
  </headerFooter>
</worksheet>
</file>

<file path=xl/worksheets/sheet31.xml><?xml version="1.0" encoding="utf-8"?>
<worksheet xmlns="http://schemas.openxmlformats.org/spreadsheetml/2006/main" xmlns:r="http://schemas.openxmlformats.org/officeDocument/2006/relationships">
  <dimension ref="A1:D24"/>
  <sheetViews>
    <sheetView zoomScaleSheetLayoutView="100" workbookViewId="0" topLeftCell="A13">
      <selection activeCell="A2" sqref="A2:M26"/>
    </sheetView>
  </sheetViews>
  <sheetFormatPr defaultColWidth="9.00390625" defaultRowHeight="13.5"/>
  <cols>
    <col min="1" max="1" width="9.25390625" style="135" customWidth="1"/>
    <col min="2" max="2" width="46.25390625" style="135" customWidth="1"/>
    <col min="3" max="3" width="29.00390625" style="136" customWidth="1"/>
    <col min="4" max="16384" width="9.00390625" style="135" customWidth="1"/>
  </cols>
  <sheetData>
    <row r="1" ht="14.25">
      <c r="A1" s="137" t="s">
        <v>2600</v>
      </c>
    </row>
    <row r="2" spans="1:3" s="2" customFormat="1" ht="25.5">
      <c r="A2" s="31" t="s">
        <v>2601</v>
      </c>
      <c r="B2" s="31"/>
      <c r="C2" s="138"/>
    </row>
    <row r="3" spans="1:3" s="152" customFormat="1" ht="30" customHeight="1">
      <c r="A3" s="155" t="s">
        <v>2102</v>
      </c>
      <c r="B3" s="155"/>
      <c r="C3" s="156"/>
    </row>
    <row r="4" spans="1:3" s="153" customFormat="1" ht="30" customHeight="1">
      <c r="A4" s="157" t="s">
        <v>2103</v>
      </c>
      <c r="B4" s="157" t="s">
        <v>2104</v>
      </c>
      <c r="C4" s="158" t="s">
        <v>1147</v>
      </c>
    </row>
    <row r="5" spans="1:3" s="152" customFormat="1" ht="30" customHeight="1">
      <c r="A5" s="159"/>
      <c r="B5" s="160" t="s">
        <v>2602</v>
      </c>
      <c r="C5" s="161">
        <f>C6</f>
        <v>150700.27</v>
      </c>
    </row>
    <row r="6" spans="1:3" s="152" customFormat="1" ht="30" customHeight="1">
      <c r="A6" s="162">
        <v>102</v>
      </c>
      <c r="B6" s="163" t="s">
        <v>2603</v>
      </c>
      <c r="C6" s="164">
        <f>C7+C11+C15+C20</f>
        <v>150700.27</v>
      </c>
    </row>
    <row r="7" spans="1:3" s="152" customFormat="1" ht="30" customHeight="1">
      <c r="A7" s="162">
        <v>10202</v>
      </c>
      <c r="B7" s="163" t="s">
        <v>2604</v>
      </c>
      <c r="C7" s="164">
        <v>5165.63</v>
      </c>
    </row>
    <row r="8" spans="1:3" s="152" customFormat="1" ht="30" customHeight="1">
      <c r="A8" s="162">
        <v>1020201</v>
      </c>
      <c r="B8" s="165" t="s">
        <v>2605</v>
      </c>
      <c r="C8" s="166">
        <v>3665.96</v>
      </c>
    </row>
    <row r="9" spans="1:3" s="152" customFormat="1" ht="30" customHeight="1">
      <c r="A9" s="162">
        <v>1020203</v>
      </c>
      <c r="B9" s="165" t="s">
        <v>2606</v>
      </c>
      <c r="C9" s="166">
        <v>897.52</v>
      </c>
    </row>
    <row r="10" spans="1:3" s="152" customFormat="1" ht="30" customHeight="1">
      <c r="A10" s="162">
        <v>1020299</v>
      </c>
      <c r="B10" s="165" t="s">
        <v>2607</v>
      </c>
      <c r="C10" s="166">
        <v>602.15</v>
      </c>
    </row>
    <row r="11" spans="1:3" s="154" customFormat="1" ht="30" customHeight="1">
      <c r="A11" s="159">
        <v>10203</v>
      </c>
      <c r="B11" s="163" t="s">
        <v>2608</v>
      </c>
      <c r="C11" s="164">
        <v>60126.82</v>
      </c>
    </row>
    <row r="12" spans="1:3" s="152" customFormat="1" ht="30" customHeight="1">
      <c r="A12" s="162">
        <v>1020301</v>
      </c>
      <c r="B12" s="165" t="s">
        <v>2609</v>
      </c>
      <c r="C12" s="166">
        <v>57360.85</v>
      </c>
    </row>
    <row r="13" spans="1:4" s="152" customFormat="1" ht="30" customHeight="1">
      <c r="A13" s="162">
        <v>1020303</v>
      </c>
      <c r="B13" s="165" t="s">
        <v>2610</v>
      </c>
      <c r="C13" s="166">
        <v>1155.55</v>
      </c>
      <c r="D13" s="167"/>
    </row>
    <row r="14" spans="1:3" s="152" customFormat="1" ht="30" customHeight="1">
      <c r="A14" s="162">
        <v>1020399</v>
      </c>
      <c r="B14" s="165" t="s">
        <v>2611</v>
      </c>
      <c r="C14" s="166">
        <v>1610.42</v>
      </c>
    </row>
    <row r="15" spans="1:3" s="154" customFormat="1" ht="30" customHeight="1">
      <c r="A15" s="159">
        <v>10204</v>
      </c>
      <c r="B15" s="163" t="s">
        <v>2612</v>
      </c>
      <c r="C15" s="164">
        <v>19148.42</v>
      </c>
    </row>
    <row r="16" spans="1:3" s="152" customFormat="1" ht="30" customHeight="1">
      <c r="A16" s="162">
        <v>1020401</v>
      </c>
      <c r="B16" s="165" t="s">
        <v>2613</v>
      </c>
      <c r="C16" s="166">
        <v>17548.89</v>
      </c>
    </row>
    <row r="17" spans="1:3" s="152" customFormat="1" ht="30" customHeight="1">
      <c r="A17" s="162">
        <v>1020402</v>
      </c>
      <c r="B17" s="165" t="s">
        <v>2614</v>
      </c>
      <c r="C17" s="166">
        <v>668</v>
      </c>
    </row>
    <row r="18" spans="1:4" s="152" customFormat="1" ht="30" customHeight="1">
      <c r="A18" s="162">
        <v>1020403</v>
      </c>
      <c r="B18" s="165" t="s">
        <v>2615</v>
      </c>
      <c r="C18" s="166">
        <v>614.05</v>
      </c>
      <c r="D18" s="167"/>
    </row>
    <row r="19" spans="1:3" s="152" customFormat="1" ht="30" customHeight="1">
      <c r="A19" s="162">
        <v>1020499</v>
      </c>
      <c r="B19" s="165" t="s">
        <v>2616</v>
      </c>
      <c r="C19" s="166">
        <v>297.48</v>
      </c>
    </row>
    <row r="20" spans="1:3" s="154" customFormat="1" ht="30" customHeight="1">
      <c r="A20" s="159">
        <v>10211</v>
      </c>
      <c r="B20" s="163" t="s">
        <v>2617</v>
      </c>
      <c r="C20" s="164">
        <v>66259.4</v>
      </c>
    </row>
    <row r="21" spans="1:4" s="152" customFormat="1" ht="30" customHeight="1">
      <c r="A21" s="162">
        <v>1021101</v>
      </c>
      <c r="B21" s="165" t="s">
        <v>2618</v>
      </c>
      <c r="C21" s="166">
        <v>40092.24</v>
      </c>
      <c r="D21" s="167"/>
    </row>
    <row r="22" spans="1:3" s="152" customFormat="1" ht="30" customHeight="1">
      <c r="A22" s="162">
        <v>1021102</v>
      </c>
      <c r="B22" s="165" t="s">
        <v>2619</v>
      </c>
      <c r="C22" s="166">
        <v>23363.18</v>
      </c>
    </row>
    <row r="23" spans="1:3" s="152" customFormat="1" ht="30" customHeight="1">
      <c r="A23" s="162">
        <v>1021103</v>
      </c>
      <c r="B23" s="165" t="s">
        <v>2620</v>
      </c>
      <c r="C23" s="166">
        <v>43.92</v>
      </c>
    </row>
    <row r="24" spans="1:3" s="152" customFormat="1" ht="30" customHeight="1">
      <c r="A24" s="162">
        <v>1021199</v>
      </c>
      <c r="B24" s="165" t="s">
        <v>2621</v>
      </c>
      <c r="C24" s="166">
        <v>2760.06</v>
      </c>
    </row>
  </sheetData>
  <sheetProtection/>
  <mergeCells count="2">
    <mergeCell ref="A2:C2"/>
    <mergeCell ref="A3:C3"/>
  </mergeCells>
  <printOptions horizontalCentered="1"/>
  <pageMargins left="0.75" right="0.75" top="1" bottom="0.8" header="0.51" footer="0.51"/>
  <pageSetup horizontalDpi="600" verticalDpi="600" orientation="portrait" paperSize="9"/>
  <headerFooter>
    <oddFooter>&amp;C&amp;P</oddFooter>
  </headerFooter>
</worksheet>
</file>

<file path=xl/worksheets/sheet32.xml><?xml version="1.0" encoding="utf-8"?>
<worksheet xmlns="http://schemas.openxmlformats.org/spreadsheetml/2006/main" xmlns:r="http://schemas.openxmlformats.org/officeDocument/2006/relationships">
  <dimension ref="A1:D22"/>
  <sheetViews>
    <sheetView zoomScaleSheetLayoutView="100" workbookViewId="0" topLeftCell="A1">
      <selection activeCell="A2" sqref="A2:M26"/>
    </sheetView>
  </sheetViews>
  <sheetFormatPr defaultColWidth="9.00390625" defaultRowHeight="13.5"/>
  <cols>
    <col min="1" max="1" width="12.25390625" style="135" customWidth="1"/>
    <col min="2" max="2" width="43.125" style="135" customWidth="1"/>
    <col min="3" max="3" width="24.00390625" style="136" customWidth="1"/>
    <col min="4" max="16384" width="9.00390625" style="135" customWidth="1"/>
  </cols>
  <sheetData>
    <row r="1" ht="14.25">
      <c r="A1" s="137" t="s">
        <v>2622</v>
      </c>
    </row>
    <row r="2" spans="1:3" s="2" customFormat="1" ht="25.5">
      <c r="A2" s="31" t="s">
        <v>2623</v>
      </c>
      <c r="B2" s="31"/>
      <c r="C2" s="138"/>
    </row>
    <row r="3" spans="1:3" s="2" customFormat="1" ht="30" customHeight="1">
      <c r="A3" s="139" t="s">
        <v>2102</v>
      </c>
      <c r="B3" s="139"/>
      <c r="C3" s="140"/>
    </row>
    <row r="4" spans="1:3" s="2" customFormat="1" ht="30" customHeight="1">
      <c r="A4" s="141" t="s">
        <v>2103</v>
      </c>
      <c r="B4" s="141" t="s">
        <v>2104</v>
      </c>
      <c r="C4" s="142" t="s">
        <v>1147</v>
      </c>
    </row>
    <row r="5" spans="1:3" s="2" customFormat="1" ht="30" customHeight="1">
      <c r="A5" s="143"/>
      <c r="B5" s="144" t="s">
        <v>2602</v>
      </c>
      <c r="C5" s="145">
        <f>C6</f>
        <v>156600.95</v>
      </c>
    </row>
    <row r="6" spans="1:3" s="2" customFormat="1" ht="30" customHeight="1">
      <c r="A6" s="146">
        <v>209</v>
      </c>
      <c r="B6" s="147" t="s">
        <v>2624</v>
      </c>
      <c r="C6" s="148">
        <f>C7+C13+C17+C20</f>
        <v>156600.95</v>
      </c>
    </row>
    <row r="7" spans="1:3" s="2" customFormat="1" ht="30" customHeight="1">
      <c r="A7" s="146">
        <v>20902</v>
      </c>
      <c r="B7" s="147" t="s">
        <v>2625</v>
      </c>
      <c r="C7" s="148">
        <v>7865.04</v>
      </c>
    </row>
    <row r="8" spans="1:3" s="2" customFormat="1" ht="30" customHeight="1">
      <c r="A8" s="146">
        <v>2090201</v>
      </c>
      <c r="B8" s="149" t="s">
        <v>2626</v>
      </c>
      <c r="C8" s="150">
        <v>4002.7</v>
      </c>
    </row>
    <row r="9" spans="1:3" s="2" customFormat="1" ht="30" customHeight="1">
      <c r="A9" s="146">
        <v>2090202</v>
      </c>
      <c r="B9" s="146" t="s">
        <v>2627</v>
      </c>
      <c r="C9" s="150">
        <v>555.67</v>
      </c>
    </row>
    <row r="10" spans="1:3" s="2" customFormat="1" ht="30" customHeight="1">
      <c r="A10" s="146">
        <v>2090203</v>
      </c>
      <c r="B10" s="146" t="s">
        <v>2628</v>
      </c>
      <c r="C10" s="151"/>
    </row>
    <row r="11" spans="1:3" s="2" customFormat="1" ht="30" customHeight="1">
      <c r="A11" s="146">
        <v>2090204</v>
      </c>
      <c r="B11" s="149" t="s">
        <v>2629</v>
      </c>
      <c r="C11" s="150">
        <v>0.07</v>
      </c>
    </row>
    <row r="12" spans="1:3" s="2" customFormat="1" ht="30" customHeight="1">
      <c r="A12" s="146">
        <v>2090299</v>
      </c>
      <c r="B12" s="149" t="s">
        <v>2630</v>
      </c>
      <c r="C12" s="150">
        <v>3306.6</v>
      </c>
    </row>
    <row r="13" spans="1:3" s="2" customFormat="1" ht="30" customHeight="1">
      <c r="A13" s="146">
        <v>20903</v>
      </c>
      <c r="B13" s="147" t="s">
        <v>2631</v>
      </c>
      <c r="C13" s="148">
        <v>52759.67</v>
      </c>
    </row>
    <row r="14" spans="1:4" s="2" customFormat="1" ht="30" customHeight="1">
      <c r="A14" s="146">
        <v>2090301</v>
      </c>
      <c r="B14" s="149" t="s">
        <v>2632</v>
      </c>
      <c r="C14" s="150">
        <v>28311.52</v>
      </c>
      <c r="D14" s="136"/>
    </row>
    <row r="15" spans="1:3" s="2" customFormat="1" ht="30" customHeight="1">
      <c r="A15" s="146">
        <v>2090302</v>
      </c>
      <c r="B15" s="149" t="s">
        <v>2633</v>
      </c>
      <c r="C15" s="150">
        <v>24448.15</v>
      </c>
    </row>
    <row r="16" spans="1:3" s="2" customFormat="1" ht="30" customHeight="1">
      <c r="A16" s="146">
        <v>2090399</v>
      </c>
      <c r="B16" s="149" t="s">
        <v>2634</v>
      </c>
      <c r="C16" s="150"/>
    </row>
    <row r="17" spans="1:3" s="2" customFormat="1" ht="30" customHeight="1">
      <c r="A17" s="146">
        <v>20904</v>
      </c>
      <c r="B17" s="147" t="s">
        <v>2635</v>
      </c>
      <c r="C17" s="148">
        <v>30972.98</v>
      </c>
    </row>
    <row r="18" spans="1:4" s="2" customFormat="1" ht="30" customHeight="1">
      <c r="A18" s="146">
        <v>2090401</v>
      </c>
      <c r="B18" s="149" t="s">
        <v>2636</v>
      </c>
      <c r="C18" s="150">
        <v>29832.92</v>
      </c>
      <c r="D18" s="136"/>
    </row>
    <row r="19" spans="1:3" s="2" customFormat="1" ht="30" customHeight="1">
      <c r="A19" s="146">
        <v>2090499</v>
      </c>
      <c r="B19" s="149" t="s">
        <v>2637</v>
      </c>
      <c r="C19" s="150">
        <v>1140.06</v>
      </c>
    </row>
    <row r="20" spans="1:3" s="134" customFormat="1" ht="30" customHeight="1">
      <c r="A20" s="143">
        <v>20911</v>
      </c>
      <c r="B20" s="143" t="s">
        <v>2638</v>
      </c>
      <c r="C20" s="148">
        <v>65003.26</v>
      </c>
    </row>
    <row r="21" spans="1:4" s="2" customFormat="1" ht="30" customHeight="1">
      <c r="A21" s="146">
        <v>2091101</v>
      </c>
      <c r="B21" s="146" t="s">
        <v>2639</v>
      </c>
      <c r="C21" s="150">
        <v>64544.35</v>
      </c>
      <c r="D21" s="136"/>
    </row>
    <row r="22" spans="1:3" s="2" customFormat="1" ht="30" customHeight="1">
      <c r="A22" s="146">
        <v>2091199</v>
      </c>
      <c r="B22" s="146" t="s">
        <v>2640</v>
      </c>
      <c r="C22" s="150">
        <v>458.910000000003</v>
      </c>
    </row>
  </sheetData>
  <sheetProtection/>
  <mergeCells count="2">
    <mergeCell ref="A2:C2"/>
    <mergeCell ref="A3:C3"/>
  </mergeCells>
  <printOptions horizontalCentered="1"/>
  <pageMargins left="0.75" right="0.75" top="1" bottom="1" header="0.51" footer="0.51"/>
  <pageSetup horizontalDpi="600" verticalDpi="600" orientation="portrait" paperSize="9"/>
  <headerFooter>
    <oddFooter>&amp;C&amp;P</oddFooter>
  </headerFooter>
</worksheet>
</file>

<file path=xl/worksheets/sheet33.xml><?xml version="1.0" encoding="utf-8"?>
<worksheet xmlns="http://schemas.openxmlformats.org/spreadsheetml/2006/main" xmlns:r="http://schemas.openxmlformats.org/officeDocument/2006/relationships">
  <sheetPr>
    <tabColor theme="0"/>
  </sheetPr>
  <dimension ref="A1:A3"/>
  <sheetViews>
    <sheetView zoomScaleSheetLayoutView="100" workbookViewId="0" topLeftCell="A1">
      <selection activeCell="A3" sqref="A3"/>
    </sheetView>
  </sheetViews>
  <sheetFormatPr defaultColWidth="9.00390625" defaultRowHeight="13.5"/>
  <cols>
    <col min="1" max="1" width="81.75390625" style="0" customWidth="1"/>
  </cols>
  <sheetData>
    <row r="1" ht="27" customHeight="1">
      <c r="A1" s="124" t="s">
        <v>2641</v>
      </c>
    </row>
    <row r="2" ht="73.5" customHeight="1">
      <c r="A2" s="132" t="s">
        <v>2642</v>
      </c>
    </row>
    <row r="3" ht="312" customHeight="1">
      <c r="A3" s="133" t="s">
        <v>2643</v>
      </c>
    </row>
  </sheetData>
  <sheetProtection/>
  <printOptions horizontalCentered="1"/>
  <pageMargins left="0.75" right="0.75" top="1" bottom="1" header="0.51" footer="0.51"/>
  <pageSetup horizontalDpi="600" verticalDpi="600" orientation="portrait" paperSize="9"/>
  <headerFooter>
    <oddFooter>&amp;C&amp;P</oddFooter>
  </headerFooter>
</worksheet>
</file>

<file path=xl/worksheets/sheet34.xml><?xml version="1.0" encoding="utf-8"?>
<worksheet xmlns="http://schemas.openxmlformats.org/spreadsheetml/2006/main" xmlns:r="http://schemas.openxmlformats.org/officeDocument/2006/relationships">
  <sheetPr>
    <tabColor theme="0"/>
  </sheetPr>
  <dimension ref="A1:C5"/>
  <sheetViews>
    <sheetView zoomScaleSheetLayoutView="100" workbookViewId="0" topLeftCell="A1">
      <selection activeCell="E16" sqref="E16"/>
    </sheetView>
  </sheetViews>
  <sheetFormatPr defaultColWidth="9.00390625" defaultRowHeight="13.5"/>
  <cols>
    <col min="1" max="3" width="28.875" style="0" customWidth="1"/>
  </cols>
  <sheetData>
    <row r="1" ht="14.25">
      <c r="A1" s="124" t="s">
        <v>2644</v>
      </c>
    </row>
    <row r="2" spans="1:3" ht="39" customHeight="1">
      <c r="A2" s="125" t="s">
        <v>2645</v>
      </c>
      <c r="B2" s="125"/>
      <c r="C2" s="125"/>
    </row>
    <row r="3" spans="1:3" ht="27" customHeight="1">
      <c r="A3" s="126"/>
      <c r="B3" s="126"/>
      <c r="C3" s="127" t="s">
        <v>54</v>
      </c>
    </row>
    <row r="4" spans="1:3" s="131" customFormat="1" ht="48" customHeight="1">
      <c r="A4" s="128" t="s">
        <v>55</v>
      </c>
      <c r="B4" s="128" t="s">
        <v>2646</v>
      </c>
      <c r="C4" s="128" t="s">
        <v>2647</v>
      </c>
    </row>
    <row r="5" spans="1:3" ht="48" customHeight="1">
      <c r="A5" s="129" t="s">
        <v>2648</v>
      </c>
      <c r="B5" s="130">
        <v>235.55</v>
      </c>
      <c r="C5" s="130">
        <v>235.53</v>
      </c>
    </row>
  </sheetData>
  <sheetProtection/>
  <mergeCells count="1">
    <mergeCell ref="A2:C2"/>
  </mergeCells>
  <printOptions horizontalCentered="1"/>
  <pageMargins left="0.75" right="0.75" top="1" bottom="1" header="0.51" footer="0.51"/>
  <pageSetup horizontalDpi="600" verticalDpi="600" orientation="portrait" paperSize="9"/>
  <headerFooter>
    <oddFooter>&amp;C&amp;P</oddFooter>
  </headerFooter>
</worksheet>
</file>

<file path=xl/worksheets/sheet35.xml><?xml version="1.0" encoding="utf-8"?>
<worksheet xmlns="http://schemas.openxmlformats.org/spreadsheetml/2006/main" xmlns:r="http://schemas.openxmlformats.org/officeDocument/2006/relationships">
  <sheetPr>
    <tabColor theme="0"/>
  </sheetPr>
  <dimension ref="A1:C5"/>
  <sheetViews>
    <sheetView zoomScaleSheetLayoutView="100" workbookViewId="0" topLeftCell="A1">
      <selection activeCell="A2" sqref="A2:M26"/>
    </sheetView>
  </sheetViews>
  <sheetFormatPr defaultColWidth="9.00390625" defaultRowHeight="13.5"/>
  <cols>
    <col min="1" max="3" width="27.375" style="0" customWidth="1"/>
  </cols>
  <sheetData>
    <row r="1" ht="14.25">
      <c r="A1" s="124" t="s">
        <v>2649</v>
      </c>
    </row>
    <row r="2" spans="1:3" ht="39.75" customHeight="1">
      <c r="A2" s="125" t="s">
        <v>2650</v>
      </c>
      <c r="B2" s="125"/>
      <c r="C2" s="125"/>
    </row>
    <row r="3" spans="1:3" ht="39.75" customHeight="1">
      <c r="A3" s="126"/>
      <c r="B3" s="126"/>
      <c r="C3" s="127" t="s">
        <v>54</v>
      </c>
    </row>
    <row r="4" spans="1:3" ht="39.75" customHeight="1">
      <c r="A4" s="128" t="s">
        <v>55</v>
      </c>
      <c r="B4" s="128" t="s">
        <v>2646</v>
      </c>
      <c r="C4" s="128" t="s">
        <v>2647</v>
      </c>
    </row>
    <row r="5" spans="1:3" ht="39.75" customHeight="1">
      <c r="A5" s="129" t="s">
        <v>2648</v>
      </c>
      <c r="B5" s="130">
        <v>109.99</v>
      </c>
      <c r="C5" s="130">
        <v>109.99</v>
      </c>
    </row>
  </sheetData>
  <sheetProtection/>
  <mergeCells count="1">
    <mergeCell ref="A2:C2"/>
  </mergeCells>
  <printOptions horizontalCentered="1"/>
  <pageMargins left="0.75" right="0.75" top="1" bottom="1" header="0.51" footer="0.51"/>
  <pageSetup horizontalDpi="600" verticalDpi="600" orientation="portrait" paperSize="9"/>
  <headerFooter>
    <oddFooter>&amp;C&amp;P</oddFooter>
  </headerFooter>
</worksheet>
</file>

<file path=xl/worksheets/sheet36.xml><?xml version="1.0" encoding="utf-8"?>
<worksheet xmlns="http://schemas.openxmlformats.org/spreadsheetml/2006/main" xmlns:r="http://schemas.openxmlformats.org/officeDocument/2006/relationships">
  <sheetPr>
    <tabColor theme="0"/>
  </sheetPr>
  <dimension ref="A1:H10"/>
  <sheetViews>
    <sheetView zoomScaleSheetLayoutView="100" workbookViewId="0" topLeftCell="A1">
      <selection activeCell="G9" sqref="G9"/>
    </sheetView>
  </sheetViews>
  <sheetFormatPr defaultColWidth="6.75390625" defaultRowHeight="12.75" customHeight="1"/>
  <cols>
    <col min="1" max="1" width="26.625" style="111" customWidth="1"/>
    <col min="2" max="4" width="18.625" style="111" customWidth="1"/>
    <col min="5" max="5" width="9.00390625" style="111" customWidth="1"/>
    <col min="6" max="6" width="8.125" style="111" bestFit="1" customWidth="1"/>
    <col min="7" max="16384" width="6.75390625" style="111" customWidth="1"/>
  </cols>
  <sheetData>
    <row r="1" ht="19.5" customHeight="1">
      <c r="A1" s="99" t="s">
        <v>2651</v>
      </c>
    </row>
    <row r="2" spans="1:5" ht="63" customHeight="1">
      <c r="A2" s="112" t="s">
        <v>2652</v>
      </c>
      <c r="B2" s="112"/>
      <c r="C2" s="112"/>
      <c r="D2" s="112"/>
      <c r="E2" s="113"/>
    </row>
    <row r="3" spans="1:4" ht="19.5" customHeight="1">
      <c r="A3" s="114"/>
      <c r="B3" s="115"/>
      <c r="C3" s="115"/>
      <c r="D3" s="116" t="s">
        <v>54</v>
      </c>
    </row>
    <row r="4" spans="1:5" ht="34.5" customHeight="1">
      <c r="A4" s="117" t="s">
        <v>2653</v>
      </c>
      <c r="B4" s="118" t="s">
        <v>2202</v>
      </c>
      <c r="C4" s="118" t="s">
        <v>2654</v>
      </c>
      <c r="D4" s="117" t="s">
        <v>2655</v>
      </c>
      <c r="E4" s="119"/>
    </row>
    <row r="5" spans="1:7" ht="34.5" customHeight="1">
      <c r="A5" s="120" t="s">
        <v>2656</v>
      </c>
      <c r="B5" s="121">
        <f aca="true" t="shared" si="0" ref="B5:B9">C5+D5</f>
        <v>345.54</v>
      </c>
      <c r="C5" s="121">
        <v>235.55</v>
      </c>
      <c r="D5" s="121">
        <v>109.99</v>
      </c>
      <c r="E5" s="119"/>
      <c r="F5" s="122"/>
      <c r="G5" s="122"/>
    </row>
    <row r="6" spans="1:7" ht="34.5" customHeight="1">
      <c r="A6" s="120" t="s">
        <v>2657</v>
      </c>
      <c r="B6" s="121">
        <f t="shared" si="0"/>
        <v>345.52</v>
      </c>
      <c r="C6" s="121">
        <v>235.53</v>
      </c>
      <c r="D6" s="121">
        <v>109.99</v>
      </c>
      <c r="E6" s="119"/>
      <c r="F6" s="119"/>
      <c r="G6" s="122"/>
    </row>
    <row r="7" spans="1:7" ht="34.5" customHeight="1">
      <c r="A7" s="120" t="s">
        <v>2658</v>
      </c>
      <c r="B7" s="121">
        <f t="shared" si="0"/>
        <v>37.550000000000004</v>
      </c>
      <c r="C7" s="121">
        <v>5.63</v>
      </c>
      <c r="D7" s="121">
        <v>31.92</v>
      </c>
      <c r="F7" s="122"/>
      <c r="G7" s="122"/>
    </row>
    <row r="8" spans="1:8" ht="34.5" customHeight="1">
      <c r="A8" s="120" t="s">
        <v>2659</v>
      </c>
      <c r="B8" s="121">
        <f t="shared" si="0"/>
        <v>15.130603</v>
      </c>
      <c r="C8" s="121">
        <v>15.130603</v>
      </c>
      <c r="D8" s="121">
        <v>0</v>
      </c>
      <c r="F8" s="122"/>
      <c r="G8" s="122"/>
      <c r="H8" s="122"/>
    </row>
    <row r="9" spans="1:7" ht="34.5" customHeight="1">
      <c r="A9" s="120" t="s">
        <v>2660</v>
      </c>
      <c r="B9" s="121">
        <f t="shared" si="0"/>
        <v>10.428859347</v>
      </c>
      <c r="C9" s="121">
        <v>7.815307987</v>
      </c>
      <c r="D9" s="121">
        <v>2.61355136</v>
      </c>
      <c r="F9" s="122"/>
      <c r="G9" s="122"/>
    </row>
    <row r="10" spans="1:4" ht="28.5" customHeight="1">
      <c r="A10" s="123"/>
      <c r="B10" s="123"/>
      <c r="C10" s="123"/>
      <c r="D10" s="123"/>
    </row>
  </sheetData>
  <sheetProtection/>
  <mergeCells count="2">
    <mergeCell ref="A2:D2"/>
    <mergeCell ref="A10:D10"/>
  </mergeCells>
  <printOptions horizontalCentered="1"/>
  <pageMargins left="0.75" right="0.75" top="0.98" bottom="0.98" header="0.51" footer="0.51"/>
  <pageSetup fitToHeight="0" horizontalDpi="600" verticalDpi="600" orientation="portrait" paperSize="9"/>
</worksheet>
</file>

<file path=xl/worksheets/sheet37.xml><?xml version="1.0" encoding="utf-8"?>
<worksheet xmlns="http://schemas.openxmlformats.org/spreadsheetml/2006/main" xmlns:r="http://schemas.openxmlformats.org/officeDocument/2006/relationships">
  <sheetPr>
    <tabColor theme="0"/>
    <pageSetUpPr fitToPage="1"/>
  </sheetPr>
  <dimension ref="A1:H161"/>
  <sheetViews>
    <sheetView view="pageBreakPreview" zoomScaleSheetLayoutView="100" workbookViewId="0" topLeftCell="A1">
      <pane xSplit="1" ySplit="1" topLeftCell="B29" activePane="bottomRight" state="frozen"/>
      <selection pane="bottomRight" activeCell="C45" sqref="C45"/>
    </sheetView>
  </sheetViews>
  <sheetFormatPr defaultColWidth="10.00390625" defaultRowHeight="13.5"/>
  <cols>
    <col min="1" max="1" width="34.50390625" style="98" customWidth="1"/>
    <col min="2" max="2" width="27.25390625" style="97" customWidth="1"/>
    <col min="3" max="3" width="26.375" style="97" customWidth="1"/>
    <col min="4" max="4" width="23.375" style="97" customWidth="1"/>
    <col min="5" max="5" width="25.25390625" style="97" customWidth="1"/>
    <col min="6" max="6" width="22.25390625" style="97" customWidth="1"/>
    <col min="7" max="7" width="13.125" style="97" customWidth="1"/>
    <col min="8" max="8" width="12.75390625" style="97" customWidth="1"/>
    <col min="9" max="9" width="9.75390625" style="98" customWidth="1"/>
    <col min="10" max="16384" width="10.00390625" style="98" customWidth="1"/>
  </cols>
  <sheetData>
    <row r="1" ht="21" customHeight="1">
      <c r="A1" s="99" t="s">
        <v>2661</v>
      </c>
    </row>
    <row r="2" spans="1:8" ht="28.5" customHeight="1">
      <c r="A2" s="100" t="s">
        <v>2662</v>
      </c>
      <c r="B2" s="100"/>
      <c r="C2" s="100"/>
      <c r="D2" s="100"/>
      <c r="E2" s="100"/>
      <c r="F2" s="100"/>
      <c r="G2" s="100"/>
      <c r="H2" s="100"/>
    </row>
    <row r="3" spans="1:8" ht="14.25" customHeight="1">
      <c r="A3" s="109" t="s">
        <v>54</v>
      </c>
      <c r="B3" s="110"/>
      <c r="C3" s="110"/>
      <c r="D3" s="110"/>
      <c r="E3" s="110"/>
      <c r="F3" s="110"/>
      <c r="G3" s="110"/>
      <c r="H3" s="110"/>
    </row>
    <row r="4" spans="1:8" s="97" customFormat="1" ht="34.5" customHeight="1">
      <c r="A4" s="103" t="s">
        <v>2663</v>
      </c>
      <c r="B4" s="103" t="s">
        <v>2664</v>
      </c>
      <c r="C4" s="103" t="s">
        <v>2665</v>
      </c>
      <c r="D4" s="103" t="s">
        <v>2666</v>
      </c>
      <c r="E4" s="103" t="s">
        <v>2667</v>
      </c>
      <c r="F4" s="103" t="s">
        <v>2668</v>
      </c>
      <c r="G4" s="103" t="s">
        <v>2669</v>
      </c>
      <c r="H4" s="103" t="s">
        <v>2670</v>
      </c>
    </row>
    <row r="5" spans="1:8" ht="19.5" customHeight="1">
      <c r="A5" s="104" t="s">
        <v>2671</v>
      </c>
      <c r="B5" s="105" t="s">
        <v>2672</v>
      </c>
      <c r="C5" s="105" t="s">
        <v>2673</v>
      </c>
      <c r="D5" s="105" t="s">
        <v>2674</v>
      </c>
      <c r="E5" s="106" t="s">
        <v>2675</v>
      </c>
      <c r="F5" s="105" t="s">
        <v>2676</v>
      </c>
      <c r="G5" s="107">
        <v>0.45</v>
      </c>
      <c r="H5" s="105" t="s">
        <v>2677</v>
      </c>
    </row>
    <row r="6" spans="1:8" ht="19.5" customHeight="1">
      <c r="A6" s="104"/>
      <c r="B6" s="105"/>
      <c r="C6" s="105"/>
      <c r="D6" s="105"/>
      <c r="E6" s="106"/>
      <c r="F6" s="105"/>
      <c r="G6" s="107">
        <v>1</v>
      </c>
      <c r="H6" s="105" t="s">
        <v>2678</v>
      </c>
    </row>
    <row r="7" spans="1:8" ht="19.5" customHeight="1">
      <c r="A7" s="104" t="s">
        <v>2679</v>
      </c>
      <c r="B7" s="105" t="s">
        <v>2680</v>
      </c>
      <c r="C7" s="105" t="s">
        <v>2681</v>
      </c>
      <c r="D7" s="105" t="s">
        <v>2682</v>
      </c>
      <c r="E7" s="106" t="s">
        <v>2683</v>
      </c>
      <c r="F7" s="105" t="s">
        <v>2684</v>
      </c>
      <c r="G7" s="107">
        <v>12.93</v>
      </c>
      <c r="H7" s="105" t="s">
        <v>2685</v>
      </c>
    </row>
    <row r="8" spans="1:8" ht="27" customHeight="1">
      <c r="A8" s="104" t="s">
        <v>2686</v>
      </c>
      <c r="B8" s="105" t="s">
        <v>2687</v>
      </c>
      <c r="C8" s="105" t="s">
        <v>2688</v>
      </c>
      <c r="D8" s="105" t="s">
        <v>2689</v>
      </c>
      <c r="E8" s="106" t="s">
        <v>2690</v>
      </c>
      <c r="F8" s="105" t="s">
        <v>2676</v>
      </c>
      <c r="G8" s="107">
        <v>2.49</v>
      </c>
      <c r="H8" s="105" t="s">
        <v>2691</v>
      </c>
    </row>
    <row r="9" spans="1:8" ht="27" customHeight="1">
      <c r="A9" s="104" t="s">
        <v>2692</v>
      </c>
      <c r="B9" s="105" t="s">
        <v>2693</v>
      </c>
      <c r="C9" s="105" t="s">
        <v>2694</v>
      </c>
      <c r="D9" s="105" t="s">
        <v>2689</v>
      </c>
      <c r="E9" s="106" t="s">
        <v>2695</v>
      </c>
      <c r="F9" s="105" t="s">
        <v>2676</v>
      </c>
      <c r="G9" s="107">
        <v>2.44</v>
      </c>
      <c r="H9" s="105" t="s">
        <v>2696</v>
      </c>
    </row>
    <row r="10" spans="1:8" ht="27" customHeight="1">
      <c r="A10" s="104" t="s">
        <v>2697</v>
      </c>
      <c r="B10" s="105" t="s">
        <v>2698</v>
      </c>
      <c r="C10" s="105" t="s">
        <v>2699</v>
      </c>
      <c r="D10" s="105" t="s">
        <v>2700</v>
      </c>
      <c r="E10" s="106" t="s">
        <v>2701</v>
      </c>
      <c r="F10" s="105" t="s">
        <v>2684</v>
      </c>
      <c r="G10" s="107">
        <v>12.93</v>
      </c>
      <c r="H10" s="105" t="s">
        <v>2685</v>
      </c>
    </row>
    <row r="11" spans="1:8" ht="19.5" customHeight="1">
      <c r="A11" s="104" t="s">
        <v>2702</v>
      </c>
      <c r="B11" s="105" t="s">
        <v>2703</v>
      </c>
      <c r="C11" s="105" t="s">
        <v>2704</v>
      </c>
      <c r="D11" s="105" t="s">
        <v>2700</v>
      </c>
      <c r="E11" s="106" t="s">
        <v>2701</v>
      </c>
      <c r="F11" s="105" t="s">
        <v>2684</v>
      </c>
      <c r="G11" s="107">
        <v>12.93</v>
      </c>
      <c r="H11" s="105" t="s">
        <v>2685</v>
      </c>
    </row>
    <row r="12" spans="1:8" ht="19.5" customHeight="1">
      <c r="A12" s="104" t="s">
        <v>2705</v>
      </c>
      <c r="B12" s="105" t="s">
        <v>2706</v>
      </c>
      <c r="C12" s="105" t="s">
        <v>2707</v>
      </c>
      <c r="D12" s="105" t="s">
        <v>2700</v>
      </c>
      <c r="E12" s="106" t="s">
        <v>2708</v>
      </c>
      <c r="F12" s="105" t="s">
        <v>2676</v>
      </c>
      <c r="G12" s="107">
        <v>1.77</v>
      </c>
      <c r="H12" s="105" t="s">
        <v>2696</v>
      </c>
    </row>
    <row r="13" spans="1:8" ht="19.5" customHeight="1">
      <c r="A13" s="104" t="s">
        <v>2709</v>
      </c>
      <c r="B13" s="105" t="s">
        <v>2710</v>
      </c>
      <c r="C13" s="105" t="s">
        <v>2711</v>
      </c>
      <c r="D13" s="105" t="s">
        <v>2712</v>
      </c>
      <c r="E13" s="106" t="s">
        <v>2713</v>
      </c>
      <c r="F13" s="105" t="s">
        <v>2676</v>
      </c>
      <c r="G13" s="107">
        <v>0.56</v>
      </c>
      <c r="H13" s="105" t="s">
        <v>2714</v>
      </c>
    </row>
    <row r="14" spans="1:8" ht="19.5" customHeight="1">
      <c r="A14" s="104" t="s">
        <v>2715</v>
      </c>
      <c r="B14" s="105" t="s">
        <v>2716</v>
      </c>
      <c r="C14" s="105" t="s">
        <v>2711</v>
      </c>
      <c r="D14" s="105" t="s">
        <v>2712</v>
      </c>
      <c r="E14" s="106" t="s">
        <v>2717</v>
      </c>
      <c r="F14" s="105" t="s">
        <v>2676</v>
      </c>
      <c r="G14" s="107">
        <v>0.8</v>
      </c>
      <c r="H14" s="105" t="s">
        <v>2685</v>
      </c>
    </row>
    <row r="15" spans="1:8" ht="19.5" customHeight="1">
      <c r="A15" s="104"/>
      <c r="B15" s="105"/>
      <c r="C15" s="105"/>
      <c r="D15" s="105"/>
      <c r="E15" s="106"/>
      <c r="F15" s="105"/>
      <c r="G15" s="107">
        <v>2.93</v>
      </c>
      <c r="H15" s="105" t="s">
        <v>2696</v>
      </c>
    </row>
    <row r="16" spans="1:8" ht="27" customHeight="1">
      <c r="A16" s="104" t="s">
        <v>2718</v>
      </c>
      <c r="B16" s="105" t="s">
        <v>2719</v>
      </c>
      <c r="C16" s="105" t="s">
        <v>2720</v>
      </c>
      <c r="D16" s="105" t="s">
        <v>2712</v>
      </c>
      <c r="E16" s="106" t="s">
        <v>2721</v>
      </c>
      <c r="F16" s="105" t="s">
        <v>2676</v>
      </c>
      <c r="G16" s="107">
        <v>2.93</v>
      </c>
      <c r="H16" s="105" t="s">
        <v>2696</v>
      </c>
    </row>
    <row r="17" spans="1:8" ht="27" customHeight="1">
      <c r="A17" s="104" t="s">
        <v>2722</v>
      </c>
      <c r="B17" s="105" t="s">
        <v>2723</v>
      </c>
      <c r="C17" s="105" t="s">
        <v>2724</v>
      </c>
      <c r="D17" s="105" t="s">
        <v>2725</v>
      </c>
      <c r="E17" s="106" t="s">
        <v>2726</v>
      </c>
      <c r="F17" s="105" t="s">
        <v>2684</v>
      </c>
      <c r="G17" s="107">
        <v>12.93</v>
      </c>
      <c r="H17" s="105" t="s">
        <v>2685</v>
      </c>
    </row>
    <row r="18" spans="1:8" ht="19.5" customHeight="1">
      <c r="A18" s="104" t="s">
        <v>2727</v>
      </c>
      <c r="B18" s="105" t="s">
        <v>2728</v>
      </c>
      <c r="C18" s="105" t="s">
        <v>2729</v>
      </c>
      <c r="D18" s="105" t="s">
        <v>2725</v>
      </c>
      <c r="E18" s="106" t="s">
        <v>2726</v>
      </c>
      <c r="F18" s="105" t="s">
        <v>2676</v>
      </c>
      <c r="G18" s="107">
        <v>3.89</v>
      </c>
      <c r="H18" s="105" t="s">
        <v>2696</v>
      </c>
    </row>
    <row r="19" spans="1:8" ht="19.5" customHeight="1">
      <c r="A19" s="104"/>
      <c r="B19" s="105"/>
      <c r="C19" s="105"/>
      <c r="D19" s="105"/>
      <c r="E19" s="106"/>
      <c r="F19" s="105"/>
      <c r="G19" s="107">
        <v>1.66</v>
      </c>
      <c r="H19" s="105" t="s">
        <v>2685</v>
      </c>
    </row>
    <row r="20" spans="1:8" ht="19.5" customHeight="1">
      <c r="A20" s="104" t="s">
        <v>2730</v>
      </c>
      <c r="B20" s="105" t="s">
        <v>2731</v>
      </c>
      <c r="C20" s="105" t="s">
        <v>2732</v>
      </c>
      <c r="D20" s="105" t="s">
        <v>2733</v>
      </c>
      <c r="E20" s="106" t="s">
        <v>2734</v>
      </c>
      <c r="F20" s="105" t="s">
        <v>2676</v>
      </c>
      <c r="G20" s="107">
        <v>1</v>
      </c>
      <c r="H20" s="105" t="s">
        <v>2677</v>
      </c>
    </row>
    <row r="21" spans="1:8" ht="19.5" customHeight="1">
      <c r="A21" s="104"/>
      <c r="B21" s="105"/>
      <c r="C21" s="105"/>
      <c r="D21" s="105"/>
      <c r="E21" s="106"/>
      <c r="F21" s="105"/>
      <c r="G21" s="107">
        <v>2.12</v>
      </c>
      <c r="H21" s="105" t="s">
        <v>2696</v>
      </c>
    </row>
    <row r="22" spans="1:8" ht="27" customHeight="1">
      <c r="A22" s="104" t="s">
        <v>2735</v>
      </c>
      <c r="B22" s="105" t="s">
        <v>2736</v>
      </c>
      <c r="C22" s="105" t="s">
        <v>2737</v>
      </c>
      <c r="D22" s="105" t="s">
        <v>2738</v>
      </c>
      <c r="E22" s="106" t="s">
        <v>2739</v>
      </c>
      <c r="F22" s="105" t="s">
        <v>2676</v>
      </c>
      <c r="G22" s="107">
        <v>3.22</v>
      </c>
      <c r="H22" s="105" t="s">
        <v>2740</v>
      </c>
    </row>
    <row r="23" spans="1:8" ht="19.5" customHeight="1">
      <c r="A23" s="104" t="s">
        <v>2741</v>
      </c>
      <c r="B23" s="105" t="s">
        <v>2742</v>
      </c>
      <c r="C23" s="105" t="s">
        <v>2743</v>
      </c>
      <c r="D23" s="105" t="s">
        <v>2682</v>
      </c>
      <c r="E23" s="106" t="s">
        <v>2744</v>
      </c>
      <c r="F23" s="105" t="s">
        <v>2684</v>
      </c>
      <c r="G23" s="107">
        <v>12.93</v>
      </c>
      <c r="H23" s="105" t="s">
        <v>2685</v>
      </c>
    </row>
    <row r="24" spans="1:8" ht="19.5" customHeight="1">
      <c r="A24" s="104" t="s">
        <v>2745</v>
      </c>
      <c r="B24" s="105" t="s">
        <v>2746</v>
      </c>
      <c r="C24" s="105" t="s">
        <v>2747</v>
      </c>
      <c r="D24" s="105" t="s">
        <v>2748</v>
      </c>
      <c r="E24" s="106" t="s">
        <v>2748</v>
      </c>
      <c r="F24" s="105" t="s">
        <v>2684</v>
      </c>
      <c r="G24" s="107">
        <v>12.93</v>
      </c>
      <c r="H24" s="105" t="s">
        <v>2685</v>
      </c>
    </row>
    <row r="25" spans="1:8" ht="19.5" customHeight="1">
      <c r="A25" s="104" t="s">
        <v>2749</v>
      </c>
      <c r="B25" s="105" t="s">
        <v>2750</v>
      </c>
      <c r="C25" s="105" t="s">
        <v>2747</v>
      </c>
      <c r="D25" s="105" t="s">
        <v>2748</v>
      </c>
      <c r="E25" s="106" t="s">
        <v>2748</v>
      </c>
      <c r="F25" s="105" t="s">
        <v>2684</v>
      </c>
      <c r="G25" s="107">
        <v>10.24</v>
      </c>
      <c r="H25" s="105" t="s">
        <v>2677</v>
      </c>
    </row>
    <row r="26" spans="1:8" ht="27" customHeight="1">
      <c r="A26" s="104" t="s">
        <v>2751</v>
      </c>
      <c r="B26" s="105" t="s">
        <v>2752</v>
      </c>
      <c r="C26" s="105" t="s">
        <v>2753</v>
      </c>
      <c r="D26" s="105" t="s">
        <v>2689</v>
      </c>
      <c r="E26" s="106" t="s">
        <v>2690</v>
      </c>
      <c r="F26" s="105" t="s">
        <v>2676</v>
      </c>
      <c r="G26" s="107">
        <v>1.15</v>
      </c>
      <c r="H26" s="105" t="s">
        <v>2691</v>
      </c>
    </row>
    <row r="27" spans="1:8" ht="19.5" customHeight="1">
      <c r="A27" s="104" t="s">
        <v>2754</v>
      </c>
      <c r="B27" s="105" t="s">
        <v>2755</v>
      </c>
      <c r="C27" s="105" t="s">
        <v>2756</v>
      </c>
      <c r="D27" s="105" t="s">
        <v>2689</v>
      </c>
      <c r="E27" s="106" t="s">
        <v>2757</v>
      </c>
      <c r="F27" s="105" t="s">
        <v>2676</v>
      </c>
      <c r="G27" s="107">
        <v>2.65</v>
      </c>
      <c r="H27" s="105" t="s">
        <v>2696</v>
      </c>
    </row>
    <row r="28" spans="1:8" ht="19.5" customHeight="1">
      <c r="A28" s="104" t="s">
        <v>2758</v>
      </c>
      <c r="B28" s="105" t="s">
        <v>2759</v>
      </c>
      <c r="C28" s="105" t="s">
        <v>2760</v>
      </c>
      <c r="D28" s="105" t="s">
        <v>2689</v>
      </c>
      <c r="E28" s="106" t="s">
        <v>2761</v>
      </c>
      <c r="F28" s="105" t="s">
        <v>2684</v>
      </c>
      <c r="G28" s="107">
        <v>10.24</v>
      </c>
      <c r="H28" s="105" t="s">
        <v>2677</v>
      </c>
    </row>
    <row r="29" spans="1:8" ht="19.5" customHeight="1">
      <c r="A29" s="104" t="s">
        <v>2762</v>
      </c>
      <c r="B29" s="105" t="s">
        <v>2763</v>
      </c>
      <c r="C29" s="105" t="s">
        <v>2747</v>
      </c>
      <c r="D29" s="105" t="s">
        <v>2700</v>
      </c>
      <c r="E29" s="106" t="s">
        <v>2764</v>
      </c>
      <c r="F29" s="105" t="s">
        <v>2684</v>
      </c>
      <c r="G29" s="107">
        <v>12.93</v>
      </c>
      <c r="H29" s="105" t="s">
        <v>2685</v>
      </c>
    </row>
    <row r="30" spans="1:8" ht="19.5" customHeight="1">
      <c r="A30" s="104" t="s">
        <v>2765</v>
      </c>
      <c r="B30" s="105" t="s">
        <v>2766</v>
      </c>
      <c r="C30" s="105" t="s">
        <v>2699</v>
      </c>
      <c r="D30" s="105" t="s">
        <v>2700</v>
      </c>
      <c r="E30" s="106" t="s">
        <v>2767</v>
      </c>
      <c r="F30" s="105" t="s">
        <v>2684</v>
      </c>
      <c r="G30" s="107">
        <v>12.93</v>
      </c>
      <c r="H30" s="105" t="s">
        <v>2685</v>
      </c>
    </row>
    <row r="31" spans="1:8" ht="27" customHeight="1">
      <c r="A31" s="104" t="s">
        <v>2768</v>
      </c>
      <c r="B31" s="105" t="s">
        <v>2769</v>
      </c>
      <c r="C31" s="105" t="s">
        <v>2770</v>
      </c>
      <c r="D31" s="105" t="s">
        <v>2700</v>
      </c>
      <c r="E31" s="106" t="s">
        <v>2771</v>
      </c>
      <c r="F31" s="105" t="s">
        <v>2684</v>
      </c>
      <c r="G31" s="107">
        <v>12.93</v>
      </c>
      <c r="H31" s="105" t="s">
        <v>2685</v>
      </c>
    </row>
    <row r="32" spans="1:8" ht="27" customHeight="1">
      <c r="A32" s="104" t="s">
        <v>2772</v>
      </c>
      <c r="B32" s="105" t="s">
        <v>2773</v>
      </c>
      <c r="C32" s="105" t="s">
        <v>2699</v>
      </c>
      <c r="D32" s="105" t="s">
        <v>2700</v>
      </c>
      <c r="E32" s="106" t="s">
        <v>2701</v>
      </c>
      <c r="F32" s="105" t="s">
        <v>2684</v>
      </c>
      <c r="G32" s="107">
        <v>12.93</v>
      </c>
      <c r="H32" s="105" t="s">
        <v>2685</v>
      </c>
    </row>
    <row r="33" spans="1:8" ht="19.5" customHeight="1">
      <c r="A33" s="104" t="s">
        <v>2774</v>
      </c>
      <c r="B33" s="105" t="s">
        <v>2775</v>
      </c>
      <c r="C33" s="105" t="s">
        <v>2776</v>
      </c>
      <c r="D33" s="105" t="s">
        <v>2777</v>
      </c>
      <c r="E33" s="106" t="s">
        <v>2778</v>
      </c>
      <c r="F33" s="105" t="s">
        <v>2684</v>
      </c>
      <c r="G33" s="107">
        <v>10.24</v>
      </c>
      <c r="H33" s="105" t="s">
        <v>2677</v>
      </c>
    </row>
    <row r="34" spans="1:8" ht="19.5" customHeight="1">
      <c r="A34" s="104"/>
      <c r="B34" s="105"/>
      <c r="C34" s="105"/>
      <c r="D34" s="105"/>
      <c r="E34" s="106"/>
      <c r="F34" s="105"/>
      <c r="G34" s="107">
        <v>12.93</v>
      </c>
      <c r="H34" s="105" t="s">
        <v>2685</v>
      </c>
    </row>
    <row r="35" spans="1:8" ht="19.5" customHeight="1">
      <c r="A35" s="104" t="s">
        <v>2779</v>
      </c>
      <c r="B35" s="105" t="s">
        <v>2780</v>
      </c>
      <c r="C35" s="105" t="s">
        <v>2776</v>
      </c>
      <c r="D35" s="105" t="s">
        <v>2777</v>
      </c>
      <c r="E35" s="106" t="s">
        <v>2781</v>
      </c>
      <c r="F35" s="105" t="s">
        <v>2684</v>
      </c>
      <c r="G35" s="107">
        <v>10.24</v>
      </c>
      <c r="H35" s="105" t="s">
        <v>2677</v>
      </c>
    </row>
    <row r="36" spans="1:8" ht="19.5" customHeight="1">
      <c r="A36" s="104"/>
      <c r="B36" s="105"/>
      <c r="C36" s="105"/>
      <c r="D36" s="105"/>
      <c r="E36" s="106"/>
      <c r="F36" s="105"/>
      <c r="G36" s="107">
        <v>12.93</v>
      </c>
      <c r="H36" s="105" t="s">
        <v>2685</v>
      </c>
    </row>
    <row r="37" spans="1:8" ht="19.5" customHeight="1">
      <c r="A37" s="104" t="s">
        <v>2782</v>
      </c>
      <c r="B37" s="105" t="s">
        <v>2783</v>
      </c>
      <c r="C37" s="105" t="s">
        <v>2711</v>
      </c>
      <c r="D37" s="105" t="s">
        <v>2712</v>
      </c>
      <c r="E37" s="106" t="s">
        <v>2784</v>
      </c>
      <c r="F37" s="105" t="s">
        <v>2676</v>
      </c>
      <c r="G37" s="107">
        <v>3.28</v>
      </c>
      <c r="H37" s="105" t="s">
        <v>2685</v>
      </c>
    </row>
    <row r="38" spans="1:8" ht="19.5" customHeight="1">
      <c r="A38" s="104"/>
      <c r="B38" s="105"/>
      <c r="C38" s="105"/>
      <c r="D38" s="105"/>
      <c r="E38" s="106"/>
      <c r="F38" s="105"/>
      <c r="G38" s="107">
        <v>4.69</v>
      </c>
      <c r="H38" s="105" t="s">
        <v>2714</v>
      </c>
    </row>
    <row r="39" spans="1:8" ht="27" customHeight="1">
      <c r="A39" s="104" t="s">
        <v>2785</v>
      </c>
      <c r="B39" s="105" t="s">
        <v>2786</v>
      </c>
      <c r="C39" s="105" t="s">
        <v>2787</v>
      </c>
      <c r="D39" s="105" t="s">
        <v>2725</v>
      </c>
      <c r="E39" s="106" t="s">
        <v>2788</v>
      </c>
      <c r="F39" s="105" t="s">
        <v>2676</v>
      </c>
      <c r="G39" s="107">
        <v>0.29</v>
      </c>
      <c r="H39" s="105" t="s">
        <v>2740</v>
      </c>
    </row>
    <row r="40" spans="1:8" ht="19.5" customHeight="1">
      <c r="A40" s="104" t="s">
        <v>2789</v>
      </c>
      <c r="B40" s="105" t="s">
        <v>2790</v>
      </c>
      <c r="C40" s="105" t="s">
        <v>2791</v>
      </c>
      <c r="D40" s="105" t="s">
        <v>2725</v>
      </c>
      <c r="E40" s="106" t="s">
        <v>2792</v>
      </c>
      <c r="F40" s="105" t="s">
        <v>2676</v>
      </c>
      <c r="G40" s="107">
        <v>2.93</v>
      </c>
      <c r="H40" s="105" t="s">
        <v>2696</v>
      </c>
    </row>
    <row r="41" spans="1:8" ht="27" customHeight="1">
      <c r="A41" s="104" t="s">
        <v>2793</v>
      </c>
      <c r="B41" s="105" t="s">
        <v>2794</v>
      </c>
      <c r="C41" s="105" t="s">
        <v>2795</v>
      </c>
      <c r="D41" s="105" t="s">
        <v>2725</v>
      </c>
      <c r="E41" s="106" t="s">
        <v>2796</v>
      </c>
      <c r="F41" s="105" t="s">
        <v>2676</v>
      </c>
      <c r="G41" s="107">
        <v>3.3</v>
      </c>
      <c r="H41" s="105" t="s">
        <v>2696</v>
      </c>
    </row>
    <row r="42" spans="1:8" ht="19.5" customHeight="1">
      <c r="A42" s="104" t="s">
        <v>2797</v>
      </c>
      <c r="B42" s="105" t="s">
        <v>2798</v>
      </c>
      <c r="C42" s="105" t="s">
        <v>2770</v>
      </c>
      <c r="D42" s="105" t="s">
        <v>2738</v>
      </c>
      <c r="E42" s="106" t="s">
        <v>2799</v>
      </c>
      <c r="F42" s="105" t="s">
        <v>2676</v>
      </c>
      <c r="G42" s="107">
        <v>3.89</v>
      </c>
      <c r="H42" s="105" t="s">
        <v>2696</v>
      </c>
    </row>
    <row r="43" spans="1:8" ht="19.5" customHeight="1">
      <c r="A43" s="104"/>
      <c r="B43" s="105"/>
      <c r="C43" s="105"/>
      <c r="D43" s="105"/>
      <c r="E43" s="106"/>
      <c r="F43" s="105"/>
      <c r="G43" s="107">
        <v>1.66</v>
      </c>
      <c r="H43" s="105" t="s">
        <v>2685</v>
      </c>
    </row>
    <row r="44" spans="1:8" ht="19.5" customHeight="1">
      <c r="A44" s="104" t="s">
        <v>2800</v>
      </c>
      <c r="B44" s="105" t="s">
        <v>2801</v>
      </c>
      <c r="C44" s="105" t="s">
        <v>2791</v>
      </c>
      <c r="D44" s="105" t="s">
        <v>2802</v>
      </c>
      <c r="E44" s="106" t="s">
        <v>2803</v>
      </c>
      <c r="F44" s="105" t="s">
        <v>2676</v>
      </c>
      <c r="G44" s="107">
        <v>0.5</v>
      </c>
      <c r="H44" s="105" t="s">
        <v>2714</v>
      </c>
    </row>
    <row r="45" spans="1:8" ht="19.5" customHeight="1">
      <c r="A45" s="104" t="s">
        <v>2804</v>
      </c>
      <c r="B45" s="105" t="s">
        <v>2805</v>
      </c>
      <c r="C45" s="105" t="s">
        <v>2806</v>
      </c>
      <c r="D45" s="105" t="s">
        <v>2682</v>
      </c>
      <c r="E45" s="106" t="s">
        <v>2807</v>
      </c>
      <c r="F45" s="105" t="s">
        <v>2684</v>
      </c>
      <c r="G45" s="107">
        <v>10.24</v>
      </c>
      <c r="H45" s="105" t="s">
        <v>2677</v>
      </c>
    </row>
    <row r="46" spans="1:8" ht="19.5" customHeight="1">
      <c r="A46" s="104" t="s">
        <v>2808</v>
      </c>
      <c r="B46" s="105" t="s">
        <v>2809</v>
      </c>
      <c r="C46" s="105" t="s">
        <v>2810</v>
      </c>
      <c r="D46" s="105" t="s">
        <v>2689</v>
      </c>
      <c r="E46" s="106" t="s">
        <v>2757</v>
      </c>
      <c r="F46" s="105" t="s">
        <v>2676</v>
      </c>
      <c r="G46" s="107">
        <v>0.34</v>
      </c>
      <c r="H46" s="105" t="s">
        <v>2678</v>
      </c>
    </row>
    <row r="47" spans="1:8" ht="19.5" customHeight="1">
      <c r="A47" s="104" t="s">
        <v>2811</v>
      </c>
      <c r="B47" s="105" t="s">
        <v>2812</v>
      </c>
      <c r="C47" s="105" t="s">
        <v>2699</v>
      </c>
      <c r="D47" s="105" t="s">
        <v>2689</v>
      </c>
      <c r="E47" s="106" t="s">
        <v>2813</v>
      </c>
      <c r="F47" s="105" t="s">
        <v>2684</v>
      </c>
      <c r="G47" s="107">
        <v>12.93</v>
      </c>
      <c r="H47" s="105" t="s">
        <v>2685</v>
      </c>
    </row>
    <row r="48" spans="1:8" ht="27" customHeight="1">
      <c r="A48" s="104" t="s">
        <v>2814</v>
      </c>
      <c r="B48" s="105" t="s">
        <v>2815</v>
      </c>
      <c r="C48" s="105" t="s">
        <v>2699</v>
      </c>
      <c r="D48" s="105" t="s">
        <v>2689</v>
      </c>
      <c r="E48" s="106" t="s">
        <v>2813</v>
      </c>
      <c r="F48" s="105" t="s">
        <v>2684</v>
      </c>
      <c r="G48" s="107">
        <v>12.93</v>
      </c>
      <c r="H48" s="105" t="s">
        <v>2685</v>
      </c>
    </row>
    <row r="49" spans="1:8" ht="27" customHeight="1">
      <c r="A49" s="104" t="s">
        <v>2816</v>
      </c>
      <c r="B49" s="105" t="s">
        <v>2817</v>
      </c>
      <c r="C49" s="105" t="s">
        <v>2818</v>
      </c>
      <c r="D49" s="105" t="s">
        <v>2689</v>
      </c>
      <c r="E49" s="106" t="s">
        <v>2819</v>
      </c>
      <c r="F49" s="105" t="s">
        <v>2676</v>
      </c>
      <c r="G49" s="107">
        <v>2.65</v>
      </c>
      <c r="H49" s="105" t="s">
        <v>2696</v>
      </c>
    </row>
    <row r="50" spans="1:8" ht="19.5" customHeight="1">
      <c r="A50" s="104" t="s">
        <v>2820</v>
      </c>
      <c r="B50" s="105" t="s">
        <v>2821</v>
      </c>
      <c r="C50" s="105" t="s">
        <v>2747</v>
      </c>
      <c r="D50" s="105" t="s">
        <v>2700</v>
      </c>
      <c r="E50" s="106" t="s">
        <v>2701</v>
      </c>
      <c r="F50" s="105" t="s">
        <v>2684</v>
      </c>
      <c r="G50" s="107">
        <v>10.24</v>
      </c>
      <c r="H50" s="105" t="s">
        <v>2677</v>
      </c>
    </row>
    <row r="51" spans="1:8" ht="19.5" customHeight="1">
      <c r="A51" s="104" t="s">
        <v>2822</v>
      </c>
      <c r="B51" s="105" t="s">
        <v>2823</v>
      </c>
      <c r="C51" s="105" t="s">
        <v>2776</v>
      </c>
      <c r="D51" s="105" t="s">
        <v>2777</v>
      </c>
      <c r="E51" s="106" t="s">
        <v>2781</v>
      </c>
      <c r="F51" s="105" t="s">
        <v>2684</v>
      </c>
      <c r="G51" s="107">
        <v>12.93</v>
      </c>
      <c r="H51" s="105" t="s">
        <v>2685</v>
      </c>
    </row>
    <row r="52" spans="1:8" ht="19.5" customHeight="1">
      <c r="A52" s="104" t="s">
        <v>2824</v>
      </c>
      <c r="B52" s="105" t="s">
        <v>2825</v>
      </c>
      <c r="C52" s="105" t="s">
        <v>2776</v>
      </c>
      <c r="D52" s="105" t="s">
        <v>2777</v>
      </c>
      <c r="E52" s="106" t="s">
        <v>2826</v>
      </c>
      <c r="F52" s="105" t="s">
        <v>2684</v>
      </c>
      <c r="G52" s="107">
        <v>12.93</v>
      </c>
      <c r="H52" s="105" t="s">
        <v>2685</v>
      </c>
    </row>
    <row r="53" spans="1:8" ht="19.5" customHeight="1">
      <c r="A53" s="104" t="s">
        <v>2827</v>
      </c>
      <c r="B53" s="105" t="s">
        <v>2828</v>
      </c>
      <c r="C53" s="105" t="s">
        <v>2711</v>
      </c>
      <c r="D53" s="105" t="s">
        <v>2712</v>
      </c>
      <c r="E53" s="106" t="s">
        <v>2829</v>
      </c>
      <c r="F53" s="105" t="s">
        <v>2676</v>
      </c>
      <c r="G53" s="107">
        <v>4.69</v>
      </c>
      <c r="H53" s="105" t="s">
        <v>2714</v>
      </c>
    </row>
    <row r="54" spans="1:8" ht="19.5" customHeight="1">
      <c r="A54" s="104"/>
      <c r="B54" s="105"/>
      <c r="C54" s="105"/>
      <c r="D54" s="105"/>
      <c r="E54" s="106"/>
      <c r="F54" s="105"/>
      <c r="G54" s="107">
        <v>3.28</v>
      </c>
      <c r="H54" s="105" t="s">
        <v>2685</v>
      </c>
    </row>
    <row r="55" spans="1:8" ht="27" customHeight="1">
      <c r="A55" s="104" t="s">
        <v>2830</v>
      </c>
      <c r="B55" s="105" t="s">
        <v>2831</v>
      </c>
      <c r="C55" s="105" t="s">
        <v>2832</v>
      </c>
      <c r="D55" s="105" t="s">
        <v>2725</v>
      </c>
      <c r="E55" s="106" t="s">
        <v>2726</v>
      </c>
      <c r="F55" s="105" t="s">
        <v>2684</v>
      </c>
      <c r="G55" s="107">
        <v>12.93</v>
      </c>
      <c r="H55" s="105" t="s">
        <v>2685</v>
      </c>
    </row>
    <row r="56" spans="1:8" ht="27" customHeight="1">
      <c r="A56" s="104" t="s">
        <v>2833</v>
      </c>
      <c r="B56" s="105" t="s">
        <v>2834</v>
      </c>
      <c r="C56" s="105" t="s">
        <v>2724</v>
      </c>
      <c r="D56" s="105" t="s">
        <v>2725</v>
      </c>
      <c r="E56" s="106" t="s">
        <v>2835</v>
      </c>
      <c r="F56" s="105" t="s">
        <v>2684</v>
      </c>
      <c r="G56" s="107">
        <v>12.93</v>
      </c>
      <c r="H56" s="105" t="s">
        <v>2685</v>
      </c>
    </row>
    <row r="57" spans="1:8" ht="27" customHeight="1">
      <c r="A57" s="104" t="s">
        <v>2836</v>
      </c>
      <c r="B57" s="105" t="s">
        <v>2837</v>
      </c>
      <c r="C57" s="105" t="s">
        <v>2838</v>
      </c>
      <c r="D57" s="105" t="s">
        <v>2725</v>
      </c>
      <c r="E57" s="106" t="s">
        <v>2839</v>
      </c>
      <c r="F57" s="105" t="s">
        <v>2684</v>
      </c>
      <c r="G57" s="107">
        <v>10.24</v>
      </c>
      <c r="H57" s="105" t="s">
        <v>2677</v>
      </c>
    </row>
    <row r="58" spans="1:8" ht="27" customHeight="1">
      <c r="A58" s="104" t="s">
        <v>2840</v>
      </c>
      <c r="B58" s="105" t="s">
        <v>2841</v>
      </c>
      <c r="C58" s="105" t="s">
        <v>2694</v>
      </c>
      <c r="D58" s="105" t="s">
        <v>2725</v>
      </c>
      <c r="E58" s="106" t="s">
        <v>2726</v>
      </c>
      <c r="F58" s="105" t="s">
        <v>2684</v>
      </c>
      <c r="G58" s="107">
        <v>10.24</v>
      </c>
      <c r="H58" s="105" t="s">
        <v>2677</v>
      </c>
    </row>
    <row r="59" spans="1:8" ht="19.5" customHeight="1">
      <c r="A59" s="104" t="s">
        <v>2842</v>
      </c>
      <c r="B59" s="105" t="s">
        <v>2843</v>
      </c>
      <c r="C59" s="105" t="s">
        <v>2770</v>
      </c>
      <c r="D59" s="105" t="s">
        <v>2733</v>
      </c>
      <c r="E59" s="106" t="s">
        <v>2844</v>
      </c>
      <c r="F59" s="105" t="s">
        <v>2676</v>
      </c>
      <c r="G59" s="107">
        <v>2.12</v>
      </c>
      <c r="H59" s="105" t="s">
        <v>2696</v>
      </c>
    </row>
    <row r="60" spans="1:8" ht="19.5" customHeight="1">
      <c r="A60" s="104"/>
      <c r="B60" s="105"/>
      <c r="C60" s="105"/>
      <c r="D60" s="105"/>
      <c r="E60" s="106"/>
      <c r="F60" s="105"/>
      <c r="G60" s="107">
        <v>2.58</v>
      </c>
      <c r="H60" s="105" t="s">
        <v>2685</v>
      </c>
    </row>
    <row r="61" spans="1:8" ht="27" customHeight="1">
      <c r="A61" s="104" t="s">
        <v>2845</v>
      </c>
      <c r="B61" s="105" t="s">
        <v>2846</v>
      </c>
      <c r="C61" s="105" t="s">
        <v>2847</v>
      </c>
      <c r="D61" s="105" t="s">
        <v>2738</v>
      </c>
      <c r="E61" s="106" t="s">
        <v>2739</v>
      </c>
      <c r="F61" s="105" t="s">
        <v>2676</v>
      </c>
      <c r="G61" s="107">
        <v>2.96</v>
      </c>
      <c r="H61" s="105" t="s">
        <v>2678</v>
      </c>
    </row>
    <row r="62" spans="1:8" ht="27" customHeight="1">
      <c r="A62" s="104" t="s">
        <v>2848</v>
      </c>
      <c r="B62" s="105" t="s">
        <v>2849</v>
      </c>
      <c r="C62" s="105" t="s">
        <v>2737</v>
      </c>
      <c r="D62" s="105" t="s">
        <v>2738</v>
      </c>
      <c r="E62" s="106" t="s">
        <v>2739</v>
      </c>
      <c r="F62" s="105" t="s">
        <v>2676</v>
      </c>
      <c r="G62" s="107">
        <v>5.08</v>
      </c>
      <c r="H62" s="105" t="s">
        <v>2696</v>
      </c>
    </row>
    <row r="63" spans="1:8" ht="19.5" customHeight="1">
      <c r="A63" s="104" t="s">
        <v>2850</v>
      </c>
      <c r="B63" s="105" t="s">
        <v>2851</v>
      </c>
      <c r="C63" s="105" t="s">
        <v>2756</v>
      </c>
      <c r="D63" s="105" t="s">
        <v>2802</v>
      </c>
      <c r="E63" s="106" t="s">
        <v>2803</v>
      </c>
      <c r="F63" s="105" t="s">
        <v>2676</v>
      </c>
      <c r="G63" s="107">
        <v>0.45</v>
      </c>
      <c r="H63" s="105" t="s">
        <v>2678</v>
      </c>
    </row>
    <row r="64" spans="1:8" ht="27" customHeight="1">
      <c r="A64" s="104" t="s">
        <v>2852</v>
      </c>
      <c r="B64" s="105" t="s">
        <v>2853</v>
      </c>
      <c r="C64" s="105" t="s">
        <v>2854</v>
      </c>
      <c r="D64" s="105" t="s">
        <v>2855</v>
      </c>
      <c r="E64" s="106" t="s">
        <v>2856</v>
      </c>
      <c r="F64" s="105" t="s">
        <v>2676</v>
      </c>
      <c r="G64" s="107">
        <v>1.12</v>
      </c>
      <c r="H64" s="105" t="s">
        <v>2740</v>
      </c>
    </row>
    <row r="65" spans="1:8" ht="27" customHeight="1">
      <c r="A65" s="104" t="s">
        <v>2857</v>
      </c>
      <c r="B65" s="105" t="s">
        <v>2858</v>
      </c>
      <c r="C65" s="105" t="s">
        <v>2818</v>
      </c>
      <c r="D65" s="105" t="s">
        <v>2689</v>
      </c>
      <c r="E65" s="106" t="s">
        <v>2757</v>
      </c>
      <c r="F65" s="105" t="s">
        <v>2676</v>
      </c>
      <c r="G65" s="107">
        <v>1</v>
      </c>
      <c r="H65" s="105" t="s">
        <v>2691</v>
      </c>
    </row>
    <row r="66" spans="1:8" ht="19.5" customHeight="1">
      <c r="A66" s="104" t="s">
        <v>2859</v>
      </c>
      <c r="B66" s="105" t="s">
        <v>2860</v>
      </c>
      <c r="C66" s="105" t="s">
        <v>2699</v>
      </c>
      <c r="D66" s="105" t="s">
        <v>2689</v>
      </c>
      <c r="E66" s="106" t="s">
        <v>2813</v>
      </c>
      <c r="F66" s="105" t="s">
        <v>2684</v>
      </c>
      <c r="G66" s="107">
        <v>12.93</v>
      </c>
      <c r="H66" s="105" t="s">
        <v>2685</v>
      </c>
    </row>
    <row r="67" spans="1:8" ht="40.5" customHeight="1">
      <c r="A67" s="104" t="s">
        <v>2861</v>
      </c>
      <c r="B67" s="105" t="s">
        <v>2862</v>
      </c>
      <c r="C67" s="105" t="s">
        <v>2818</v>
      </c>
      <c r="D67" s="105" t="s">
        <v>2689</v>
      </c>
      <c r="E67" s="106" t="s">
        <v>2863</v>
      </c>
      <c r="F67" s="105" t="s">
        <v>2684</v>
      </c>
      <c r="G67" s="107">
        <v>12.93</v>
      </c>
      <c r="H67" s="105" t="s">
        <v>2685</v>
      </c>
    </row>
    <row r="68" spans="1:8" ht="19.5" customHeight="1">
      <c r="A68" s="104" t="s">
        <v>2864</v>
      </c>
      <c r="B68" s="105"/>
      <c r="C68" s="105" t="s">
        <v>2865</v>
      </c>
      <c r="D68" s="105" t="s">
        <v>2866</v>
      </c>
      <c r="E68" s="106" t="s">
        <v>2867</v>
      </c>
      <c r="F68" s="105" t="s">
        <v>2676</v>
      </c>
      <c r="G68" s="107">
        <v>0.25</v>
      </c>
      <c r="H68" s="105" t="s">
        <v>2691</v>
      </c>
    </row>
    <row r="69" spans="1:8" ht="19.5" customHeight="1">
      <c r="A69" s="104" t="s">
        <v>2868</v>
      </c>
      <c r="B69" s="105" t="s">
        <v>2869</v>
      </c>
      <c r="C69" s="105" t="s">
        <v>2747</v>
      </c>
      <c r="D69" s="105" t="s">
        <v>2700</v>
      </c>
      <c r="E69" s="106" t="s">
        <v>2870</v>
      </c>
      <c r="F69" s="105" t="s">
        <v>2684</v>
      </c>
      <c r="G69" s="107">
        <v>12.93</v>
      </c>
      <c r="H69" s="105" t="s">
        <v>2685</v>
      </c>
    </row>
    <row r="70" spans="1:8" ht="19.5" customHeight="1">
      <c r="A70" s="104" t="s">
        <v>2871</v>
      </c>
      <c r="B70" s="105" t="s">
        <v>2872</v>
      </c>
      <c r="C70" s="105" t="s">
        <v>2699</v>
      </c>
      <c r="D70" s="105" t="s">
        <v>2700</v>
      </c>
      <c r="E70" s="106" t="s">
        <v>2873</v>
      </c>
      <c r="F70" s="105" t="s">
        <v>2684</v>
      </c>
      <c r="G70" s="107">
        <v>12.93</v>
      </c>
      <c r="H70" s="105" t="s">
        <v>2685</v>
      </c>
    </row>
    <row r="71" spans="1:8" ht="19.5" customHeight="1">
      <c r="A71" s="104" t="s">
        <v>2874</v>
      </c>
      <c r="B71" s="105" t="s">
        <v>2875</v>
      </c>
      <c r="C71" s="105" t="s">
        <v>2747</v>
      </c>
      <c r="D71" s="105" t="s">
        <v>2700</v>
      </c>
      <c r="E71" s="106" t="s">
        <v>2876</v>
      </c>
      <c r="F71" s="105" t="s">
        <v>2684</v>
      </c>
      <c r="G71" s="107">
        <v>10.24</v>
      </c>
      <c r="H71" s="105" t="s">
        <v>2677</v>
      </c>
    </row>
    <row r="72" spans="1:8" ht="19.5" customHeight="1">
      <c r="A72" s="104" t="s">
        <v>2824</v>
      </c>
      <c r="B72" s="105" t="s">
        <v>2877</v>
      </c>
      <c r="C72" s="105" t="s">
        <v>2776</v>
      </c>
      <c r="D72" s="105" t="s">
        <v>2777</v>
      </c>
      <c r="E72" s="106" t="s">
        <v>2826</v>
      </c>
      <c r="F72" s="105" t="s">
        <v>2684</v>
      </c>
      <c r="G72" s="107">
        <v>12.93</v>
      </c>
      <c r="H72" s="105" t="s">
        <v>2685</v>
      </c>
    </row>
    <row r="73" spans="1:8" ht="19.5" customHeight="1">
      <c r="A73" s="104" t="s">
        <v>2878</v>
      </c>
      <c r="B73" s="105" t="s">
        <v>2879</v>
      </c>
      <c r="C73" s="105" t="s">
        <v>2711</v>
      </c>
      <c r="D73" s="105" t="s">
        <v>2712</v>
      </c>
      <c r="E73" s="106" t="s">
        <v>2880</v>
      </c>
      <c r="F73" s="105" t="s">
        <v>2676</v>
      </c>
      <c r="G73" s="107">
        <v>6.12</v>
      </c>
      <c r="H73" s="105" t="s">
        <v>2696</v>
      </c>
    </row>
    <row r="74" spans="1:8" ht="19.5" customHeight="1">
      <c r="A74" s="104"/>
      <c r="B74" s="105"/>
      <c r="C74" s="105"/>
      <c r="D74" s="105"/>
      <c r="E74" s="106"/>
      <c r="F74" s="105"/>
      <c r="G74" s="107">
        <v>3.28</v>
      </c>
      <c r="H74" s="105" t="s">
        <v>2685</v>
      </c>
    </row>
    <row r="75" spans="1:8" ht="19.5" customHeight="1">
      <c r="A75" s="104" t="s">
        <v>2881</v>
      </c>
      <c r="B75" s="105" t="s">
        <v>2882</v>
      </c>
      <c r="C75" s="105" t="s">
        <v>2760</v>
      </c>
      <c r="D75" s="105" t="s">
        <v>2725</v>
      </c>
      <c r="E75" s="106" t="s">
        <v>2883</v>
      </c>
      <c r="F75" s="105" t="s">
        <v>2684</v>
      </c>
      <c r="G75" s="107">
        <v>10.24</v>
      </c>
      <c r="H75" s="105" t="s">
        <v>2677</v>
      </c>
    </row>
    <row r="76" spans="1:8" ht="27" customHeight="1">
      <c r="A76" s="104" t="s">
        <v>2884</v>
      </c>
      <c r="B76" s="105" t="s">
        <v>2885</v>
      </c>
      <c r="C76" s="105" t="s">
        <v>2724</v>
      </c>
      <c r="D76" s="105" t="s">
        <v>2725</v>
      </c>
      <c r="E76" s="106" t="s">
        <v>2835</v>
      </c>
      <c r="F76" s="105" t="s">
        <v>2684</v>
      </c>
      <c r="G76" s="107">
        <v>10.24</v>
      </c>
      <c r="H76" s="105" t="s">
        <v>2677</v>
      </c>
    </row>
    <row r="77" spans="1:8" ht="19.5" customHeight="1">
      <c r="A77" s="104" t="s">
        <v>2886</v>
      </c>
      <c r="B77" s="105" t="s">
        <v>2887</v>
      </c>
      <c r="C77" s="105" t="s">
        <v>2770</v>
      </c>
      <c r="D77" s="105" t="s">
        <v>2733</v>
      </c>
      <c r="E77" s="106" t="s">
        <v>2888</v>
      </c>
      <c r="F77" s="105" t="s">
        <v>2676</v>
      </c>
      <c r="G77" s="107">
        <v>1.1</v>
      </c>
      <c r="H77" s="105" t="s">
        <v>2678</v>
      </c>
    </row>
    <row r="78" spans="1:8" ht="19.5" customHeight="1">
      <c r="A78" s="104" t="s">
        <v>2889</v>
      </c>
      <c r="B78" s="105" t="s">
        <v>2890</v>
      </c>
      <c r="C78" s="105" t="s">
        <v>2729</v>
      </c>
      <c r="D78" s="105" t="s">
        <v>2733</v>
      </c>
      <c r="E78" s="106" t="s">
        <v>2891</v>
      </c>
      <c r="F78" s="105" t="s">
        <v>2676</v>
      </c>
      <c r="G78" s="107">
        <v>3.89</v>
      </c>
      <c r="H78" s="105" t="s">
        <v>2696</v>
      </c>
    </row>
    <row r="79" spans="1:8" ht="19.5" customHeight="1">
      <c r="A79" s="104"/>
      <c r="B79" s="105"/>
      <c r="C79" s="105"/>
      <c r="D79" s="105"/>
      <c r="E79" s="106"/>
      <c r="F79" s="105"/>
      <c r="G79" s="107">
        <v>1.66</v>
      </c>
      <c r="H79" s="105" t="s">
        <v>2685</v>
      </c>
    </row>
    <row r="80" spans="1:8" ht="19.5" customHeight="1">
      <c r="A80" s="104" t="s">
        <v>2892</v>
      </c>
      <c r="B80" s="105" t="s">
        <v>2893</v>
      </c>
      <c r="C80" s="105" t="s">
        <v>2729</v>
      </c>
      <c r="D80" s="105" t="s">
        <v>2733</v>
      </c>
      <c r="E80" s="106" t="s">
        <v>2888</v>
      </c>
      <c r="F80" s="105" t="s">
        <v>2676</v>
      </c>
      <c r="G80" s="107">
        <v>2.12</v>
      </c>
      <c r="H80" s="105" t="s">
        <v>2696</v>
      </c>
    </row>
    <row r="81" spans="1:8" ht="19.5" customHeight="1">
      <c r="A81" s="104"/>
      <c r="B81" s="105"/>
      <c r="C81" s="105"/>
      <c r="D81" s="105"/>
      <c r="E81" s="106"/>
      <c r="F81" s="105"/>
      <c r="G81" s="107">
        <v>2.58</v>
      </c>
      <c r="H81" s="105" t="s">
        <v>2685</v>
      </c>
    </row>
    <row r="82" spans="1:8" ht="19.5" customHeight="1">
      <c r="A82" s="104" t="s">
        <v>2894</v>
      </c>
      <c r="B82" s="105" t="s">
        <v>2895</v>
      </c>
      <c r="C82" s="105" t="s">
        <v>2896</v>
      </c>
      <c r="D82" s="105" t="s">
        <v>2802</v>
      </c>
      <c r="E82" s="106" t="s">
        <v>2897</v>
      </c>
      <c r="F82" s="105" t="s">
        <v>2676</v>
      </c>
      <c r="G82" s="107">
        <v>4.39</v>
      </c>
      <c r="H82" s="105" t="s">
        <v>2685</v>
      </c>
    </row>
    <row r="83" spans="1:8" ht="19.5" customHeight="1">
      <c r="A83" s="104"/>
      <c r="B83" s="105"/>
      <c r="C83" s="105"/>
      <c r="D83" s="105"/>
      <c r="E83" s="106"/>
      <c r="F83" s="105"/>
      <c r="G83" s="107">
        <v>5.55</v>
      </c>
      <c r="H83" s="105" t="s">
        <v>2678</v>
      </c>
    </row>
    <row r="84" spans="1:8" ht="19.5" customHeight="1">
      <c r="A84" s="104" t="s">
        <v>2898</v>
      </c>
      <c r="B84" s="105" t="s">
        <v>2899</v>
      </c>
      <c r="C84" s="105" t="s">
        <v>2900</v>
      </c>
      <c r="D84" s="105" t="s">
        <v>2901</v>
      </c>
      <c r="E84" s="106" t="s">
        <v>2902</v>
      </c>
      <c r="F84" s="105" t="s">
        <v>2676</v>
      </c>
      <c r="G84" s="107">
        <v>1.58</v>
      </c>
      <c r="H84" s="105" t="s">
        <v>2696</v>
      </c>
    </row>
    <row r="85" spans="1:8" ht="19.5" customHeight="1">
      <c r="A85" s="104" t="s">
        <v>2903</v>
      </c>
      <c r="B85" s="105" t="s">
        <v>2904</v>
      </c>
      <c r="C85" s="105" t="s">
        <v>2770</v>
      </c>
      <c r="D85" s="105" t="s">
        <v>2901</v>
      </c>
      <c r="E85" s="106" t="s">
        <v>2905</v>
      </c>
      <c r="F85" s="105" t="s">
        <v>2676</v>
      </c>
      <c r="G85" s="107">
        <v>6.12</v>
      </c>
      <c r="H85" s="105" t="s">
        <v>2696</v>
      </c>
    </row>
    <row r="86" spans="1:8" ht="19.5" customHeight="1">
      <c r="A86" s="104" t="s">
        <v>2743</v>
      </c>
      <c r="B86" s="105" t="s">
        <v>2906</v>
      </c>
      <c r="C86" s="105" t="s">
        <v>2743</v>
      </c>
      <c r="D86" s="105" t="s">
        <v>2682</v>
      </c>
      <c r="E86" s="106" t="s">
        <v>2683</v>
      </c>
      <c r="F86" s="105" t="s">
        <v>2684</v>
      </c>
      <c r="G86" s="107">
        <v>12.93</v>
      </c>
      <c r="H86" s="105" t="s">
        <v>2685</v>
      </c>
    </row>
    <row r="87" spans="1:8" ht="19.5" customHeight="1">
      <c r="A87" s="104" t="s">
        <v>2907</v>
      </c>
      <c r="B87" s="105" t="s">
        <v>2908</v>
      </c>
      <c r="C87" s="105" t="s">
        <v>2909</v>
      </c>
      <c r="D87" s="105" t="s">
        <v>2682</v>
      </c>
      <c r="E87" s="106" t="s">
        <v>2807</v>
      </c>
      <c r="F87" s="105" t="s">
        <v>2684</v>
      </c>
      <c r="G87" s="107">
        <v>10.24</v>
      </c>
      <c r="H87" s="105" t="s">
        <v>2677</v>
      </c>
    </row>
    <row r="88" spans="1:8" ht="19.5" customHeight="1">
      <c r="A88" s="104" t="s">
        <v>2910</v>
      </c>
      <c r="B88" s="105" t="s">
        <v>2911</v>
      </c>
      <c r="C88" s="105" t="s">
        <v>2912</v>
      </c>
      <c r="D88" s="105" t="s">
        <v>2913</v>
      </c>
      <c r="E88" s="106" t="s">
        <v>2914</v>
      </c>
      <c r="F88" s="105" t="s">
        <v>2684</v>
      </c>
      <c r="G88" s="107">
        <v>10.24</v>
      </c>
      <c r="H88" s="105" t="s">
        <v>2677</v>
      </c>
    </row>
    <row r="89" spans="1:8" ht="19.5" customHeight="1">
      <c r="A89" s="104" t="s">
        <v>2915</v>
      </c>
      <c r="B89" s="105" t="s">
        <v>2916</v>
      </c>
      <c r="C89" s="105" t="s">
        <v>2917</v>
      </c>
      <c r="D89" s="105" t="s">
        <v>2689</v>
      </c>
      <c r="E89" s="106" t="s">
        <v>2918</v>
      </c>
      <c r="F89" s="105" t="s">
        <v>2919</v>
      </c>
      <c r="G89" s="107">
        <v>1.14</v>
      </c>
      <c r="H89" s="105" t="s">
        <v>2691</v>
      </c>
    </row>
    <row r="90" spans="1:8" ht="19.5" customHeight="1">
      <c r="A90" s="104" t="s">
        <v>2920</v>
      </c>
      <c r="B90" s="105" t="s">
        <v>2921</v>
      </c>
      <c r="C90" s="105" t="s">
        <v>2818</v>
      </c>
      <c r="D90" s="105" t="s">
        <v>2689</v>
      </c>
      <c r="E90" s="106" t="s">
        <v>2863</v>
      </c>
      <c r="F90" s="105" t="s">
        <v>2676</v>
      </c>
      <c r="G90" s="107">
        <v>0.6</v>
      </c>
      <c r="H90" s="105" t="s">
        <v>2678</v>
      </c>
    </row>
    <row r="91" spans="1:8" ht="27" customHeight="1">
      <c r="A91" s="104" t="s">
        <v>2922</v>
      </c>
      <c r="B91" s="105" t="s">
        <v>2923</v>
      </c>
      <c r="C91" s="105" t="s">
        <v>2760</v>
      </c>
      <c r="D91" s="105" t="s">
        <v>2689</v>
      </c>
      <c r="E91" s="106" t="s">
        <v>2924</v>
      </c>
      <c r="F91" s="105" t="s">
        <v>2676</v>
      </c>
      <c r="G91" s="107">
        <v>2.44</v>
      </c>
      <c r="H91" s="105" t="s">
        <v>2696</v>
      </c>
    </row>
    <row r="92" spans="1:8" ht="19.5" customHeight="1">
      <c r="A92" s="104" t="s">
        <v>2925</v>
      </c>
      <c r="B92" s="105" t="s">
        <v>2926</v>
      </c>
      <c r="C92" s="105" t="s">
        <v>2818</v>
      </c>
      <c r="D92" s="105" t="s">
        <v>2689</v>
      </c>
      <c r="E92" s="106" t="s">
        <v>2757</v>
      </c>
      <c r="F92" s="105" t="s">
        <v>2684</v>
      </c>
      <c r="G92" s="107">
        <v>10.24</v>
      </c>
      <c r="H92" s="105" t="s">
        <v>2677</v>
      </c>
    </row>
    <row r="93" spans="1:8" ht="27" customHeight="1">
      <c r="A93" s="104" t="s">
        <v>2927</v>
      </c>
      <c r="B93" s="105" t="s">
        <v>2928</v>
      </c>
      <c r="C93" s="105" t="s">
        <v>2760</v>
      </c>
      <c r="D93" s="105" t="s">
        <v>2689</v>
      </c>
      <c r="E93" s="106" t="s">
        <v>2695</v>
      </c>
      <c r="F93" s="105" t="s">
        <v>2684</v>
      </c>
      <c r="G93" s="107">
        <v>10.24</v>
      </c>
      <c r="H93" s="105" t="s">
        <v>2677</v>
      </c>
    </row>
    <row r="94" spans="1:8" ht="19.5" customHeight="1">
      <c r="A94" s="104" t="s">
        <v>2929</v>
      </c>
      <c r="B94" s="105" t="s">
        <v>2930</v>
      </c>
      <c r="C94" s="105" t="s">
        <v>2699</v>
      </c>
      <c r="D94" s="105" t="s">
        <v>2700</v>
      </c>
      <c r="E94" s="106" t="s">
        <v>2764</v>
      </c>
      <c r="F94" s="105" t="s">
        <v>2684</v>
      </c>
      <c r="G94" s="107">
        <v>12.93</v>
      </c>
      <c r="H94" s="105" t="s">
        <v>2685</v>
      </c>
    </row>
    <row r="95" spans="1:8" ht="19.5" customHeight="1">
      <c r="A95" s="104" t="s">
        <v>2931</v>
      </c>
      <c r="B95" s="105" t="s">
        <v>2932</v>
      </c>
      <c r="C95" s="105" t="s">
        <v>2838</v>
      </c>
      <c r="D95" s="105" t="s">
        <v>2700</v>
      </c>
      <c r="E95" s="106" t="s">
        <v>2873</v>
      </c>
      <c r="F95" s="105" t="s">
        <v>2684</v>
      </c>
      <c r="G95" s="107">
        <v>12.93</v>
      </c>
      <c r="H95" s="105" t="s">
        <v>2685</v>
      </c>
    </row>
    <row r="96" spans="1:8" ht="19.5" customHeight="1">
      <c r="A96" s="104" t="s">
        <v>2933</v>
      </c>
      <c r="B96" s="105" t="s">
        <v>2934</v>
      </c>
      <c r="C96" s="105" t="s">
        <v>2747</v>
      </c>
      <c r="D96" s="105" t="s">
        <v>2700</v>
      </c>
      <c r="E96" s="106" t="s">
        <v>2876</v>
      </c>
      <c r="F96" s="105" t="s">
        <v>2684</v>
      </c>
      <c r="G96" s="107">
        <v>12.93</v>
      </c>
      <c r="H96" s="105" t="s">
        <v>2685</v>
      </c>
    </row>
    <row r="97" spans="1:8" ht="19.5" customHeight="1">
      <c r="A97" s="104" t="s">
        <v>2935</v>
      </c>
      <c r="B97" s="105" t="s">
        <v>2936</v>
      </c>
      <c r="C97" s="105" t="s">
        <v>2937</v>
      </c>
      <c r="D97" s="105" t="s">
        <v>2700</v>
      </c>
      <c r="E97" s="106" t="s">
        <v>2708</v>
      </c>
      <c r="F97" s="105" t="s">
        <v>2684</v>
      </c>
      <c r="G97" s="107">
        <v>12.93</v>
      </c>
      <c r="H97" s="105" t="s">
        <v>2685</v>
      </c>
    </row>
    <row r="98" spans="1:8" ht="19.5" customHeight="1">
      <c r="A98" s="104" t="s">
        <v>2938</v>
      </c>
      <c r="B98" s="105" t="s">
        <v>2939</v>
      </c>
      <c r="C98" s="105" t="s">
        <v>2747</v>
      </c>
      <c r="D98" s="105" t="s">
        <v>2700</v>
      </c>
      <c r="E98" s="106" t="s">
        <v>2940</v>
      </c>
      <c r="F98" s="105" t="s">
        <v>2684</v>
      </c>
      <c r="G98" s="107">
        <v>10.24</v>
      </c>
      <c r="H98" s="105" t="s">
        <v>2677</v>
      </c>
    </row>
    <row r="99" spans="1:8" ht="19.5" customHeight="1">
      <c r="A99" s="104" t="s">
        <v>2941</v>
      </c>
      <c r="B99" s="105" t="s">
        <v>2942</v>
      </c>
      <c r="C99" s="105" t="s">
        <v>2747</v>
      </c>
      <c r="D99" s="105" t="s">
        <v>2700</v>
      </c>
      <c r="E99" s="106" t="s">
        <v>2873</v>
      </c>
      <c r="F99" s="105" t="s">
        <v>2684</v>
      </c>
      <c r="G99" s="107">
        <v>10.24</v>
      </c>
      <c r="H99" s="105" t="s">
        <v>2677</v>
      </c>
    </row>
    <row r="100" spans="1:8" ht="19.5" customHeight="1">
      <c r="A100" s="104" t="s">
        <v>2774</v>
      </c>
      <c r="B100" s="105" t="s">
        <v>2943</v>
      </c>
      <c r="C100" s="105" t="s">
        <v>2776</v>
      </c>
      <c r="D100" s="105" t="s">
        <v>2777</v>
      </c>
      <c r="E100" s="106" t="s">
        <v>2778</v>
      </c>
      <c r="F100" s="105" t="s">
        <v>2684</v>
      </c>
      <c r="G100" s="107">
        <v>12.93</v>
      </c>
      <c r="H100" s="105" t="s">
        <v>2685</v>
      </c>
    </row>
    <row r="101" spans="1:8" ht="19.5" customHeight="1">
      <c r="A101" s="104" t="s">
        <v>2944</v>
      </c>
      <c r="B101" s="105" t="s">
        <v>2945</v>
      </c>
      <c r="C101" s="105" t="s">
        <v>2776</v>
      </c>
      <c r="D101" s="105" t="s">
        <v>2777</v>
      </c>
      <c r="E101" s="106" t="s">
        <v>2946</v>
      </c>
      <c r="F101" s="105" t="s">
        <v>2684</v>
      </c>
      <c r="G101" s="107">
        <v>12.93</v>
      </c>
      <c r="H101" s="105" t="s">
        <v>2685</v>
      </c>
    </row>
    <row r="102" spans="1:8" ht="27" customHeight="1">
      <c r="A102" s="104" t="s">
        <v>2947</v>
      </c>
      <c r="B102" s="105" t="s">
        <v>2948</v>
      </c>
      <c r="C102" s="105" t="s">
        <v>2711</v>
      </c>
      <c r="D102" s="105" t="s">
        <v>2712</v>
      </c>
      <c r="E102" s="106" t="s">
        <v>2949</v>
      </c>
      <c r="F102" s="105" t="s">
        <v>2676</v>
      </c>
      <c r="G102" s="107">
        <v>6.12</v>
      </c>
      <c r="H102" s="105" t="s">
        <v>2696</v>
      </c>
    </row>
    <row r="103" spans="1:8" ht="19.5" customHeight="1">
      <c r="A103" s="104" t="s">
        <v>2950</v>
      </c>
      <c r="B103" s="105" t="s">
        <v>2951</v>
      </c>
      <c r="C103" s="105" t="s">
        <v>2711</v>
      </c>
      <c r="D103" s="105" t="s">
        <v>2712</v>
      </c>
      <c r="E103" s="106" t="s">
        <v>2952</v>
      </c>
      <c r="F103" s="105" t="s">
        <v>2676</v>
      </c>
      <c r="G103" s="107">
        <v>6.12</v>
      </c>
      <c r="H103" s="105" t="s">
        <v>2696</v>
      </c>
    </row>
    <row r="104" spans="1:8" ht="27" customHeight="1">
      <c r="A104" s="104" t="s">
        <v>2953</v>
      </c>
      <c r="B104" s="105" t="s">
        <v>2954</v>
      </c>
      <c r="C104" s="105" t="s">
        <v>2865</v>
      </c>
      <c r="D104" s="105" t="s">
        <v>2725</v>
      </c>
      <c r="E104" s="106" t="s">
        <v>2955</v>
      </c>
      <c r="F104" s="105" t="s">
        <v>2676</v>
      </c>
      <c r="G104" s="107">
        <v>0.19</v>
      </c>
      <c r="H104" s="105" t="s">
        <v>2740</v>
      </c>
    </row>
    <row r="105" spans="1:8" ht="19.5" customHeight="1">
      <c r="A105" s="104" t="s">
        <v>2956</v>
      </c>
      <c r="B105" s="105" t="s">
        <v>2957</v>
      </c>
      <c r="C105" s="105" t="s">
        <v>2704</v>
      </c>
      <c r="D105" s="105" t="s">
        <v>2725</v>
      </c>
      <c r="E105" s="106" t="s">
        <v>2883</v>
      </c>
      <c r="F105" s="105" t="s">
        <v>2684</v>
      </c>
      <c r="G105" s="107">
        <v>12.93</v>
      </c>
      <c r="H105" s="105" t="s">
        <v>2685</v>
      </c>
    </row>
    <row r="106" spans="1:8" ht="27" customHeight="1">
      <c r="A106" s="104" t="s">
        <v>2958</v>
      </c>
      <c r="B106" s="105" t="s">
        <v>2959</v>
      </c>
      <c r="C106" s="105" t="s">
        <v>2838</v>
      </c>
      <c r="D106" s="105" t="s">
        <v>2725</v>
      </c>
      <c r="E106" s="106" t="s">
        <v>2839</v>
      </c>
      <c r="F106" s="105" t="s">
        <v>2684</v>
      </c>
      <c r="G106" s="107">
        <v>12.93</v>
      </c>
      <c r="H106" s="105" t="s">
        <v>2685</v>
      </c>
    </row>
    <row r="107" spans="1:8" ht="19.5" customHeight="1">
      <c r="A107" s="104" t="s">
        <v>2960</v>
      </c>
      <c r="B107" s="105" t="s">
        <v>2961</v>
      </c>
      <c r="C107" s="105" t="s">
        <v>2838</v>
      </c>
      <c r="D107" s="105" t="s">
        <v>2689</v>
      </c>
      <c r="E107" s="106" t="s">
        <v>2813</v>
      </c>
      <c r="F107" s="105" t="s">
        <v>2684</v>
      </c>
      <c r="G107" s="107">
        <v>12.93</v>
      </c>
      <c r="H107" s="105" t="s">
        <v>2685</v>
      </c>
    </row>
    <row r="108" spans="1:8" ht="27" customHeight="1">
      <c r="A108" s="104" t="s">
        <v>2962</v>
      </c>
      <c r="B108" s="105" t="s">
        <v>2963</v>
      </c>
      <c r="C108" s="105" t="s">
        <v>2818</v>
      </c>
      <c r="D108" s="105" t="s">
        <v>2689</v>
      </c>
      <c r="E108" s="106" t="s">
        <v>2695</v>
      </c>
      <c r="F108" s="105" t="s">
        <v>2676</v>
      </c>
      <c r="G108" s="107">
        <v>2.44</v>
      </c>
      <c r="H108" s="105" t="s">
        <v>2696</v>
      </c>
    </row>
    <row r="109" spans="1:8" ht="27" customHeight="1">
      <c r="A109" s="104" t="s">
        <v>2964</v>
      </c>
      <c r="B109" s="105" t="s">
        <v>2965</v>
      </c>
      <c r="C109" s="105" t="s">
        <v>2760</v>
      </c>
      <c r="D109" s="105" t="s">
        <v>2689</v>
      </c>
      <c r="E109" s="106" t="s">
        <v>2690</v>
      </c>
      <c r="F109" s="105" t="s">
        <v>2684</v>
      </c>
      <c r="G109" s="107">
        <v>10.24</v>
      </c>
      <c r="H109" s="105" t="s">
        <v>2677</v>
      </c>
    </row>
    <row r="110" spans="1:8" ht="19.5" customHeight="1">
      <c r="A110" s="104" t="s">
        <v>2966</v>
      </c>
      <c r="B110" s="105" t="s">
        <v>2967</v>
      </c>
      <c r="C110" s="105" t="s">
        <v>2747</v>
      </c>
      <c r="D110" s="105" t="s">
        <v>2700</v>
      </c>
      <c r="E110" s="106" t="s">
        <v>2764</v>
      </c>
      <c r="F110" s="105" t="s">
        <v>2684</v>
      </c>
      <c r="G110" s="107">
        <v>10.24</v>
      </c>
      <c r="H110" s="105" t="s">
        <v>2677</v>
      </c>
    </row>
    <row r="111" spans="1:8" ht="19.5" customHeight="1">
      <c r="A111" s="104" t="s">
        <v>2968</v>
      </c>
      <c r="B111" s="105" t="s">
        <v>2969</v>
      </c>
      <c r="C111" s="105" t="s">
        <v>2747</v>
      </c>
      <c r="D111" s="105" t="s">
        <v>2700</v>
      </c>
      <c r="E111" s="106" t="s">
        <v>2940</v>
      </c>
      <c r="F111" s="105" t="s">
        <v>2684</v>
      </c>
      <c r="G111" s="107">
        <v>10.24</v>
      </c>
      <c r="H111" s="105" t="s">
        <v>2677</v>
      </c>
    </row>
    <row r="112" spans="1:8" ht="19.5" customHeight="1">
      <c r="A112" s="104" t="s">
        <v>2970</v>
      </c>
      <c r="B112" s="105" t="s">
        <v>2971</v>
      </c>
      <c r="C112" s="105" t="s">
        <v>2747</v>
      </c>
      <c r="D112" s="105" t="s">
        <v>2700</v>
      </c>
      <c r="E112" s="106" t="s">
        <v>2873</v>
      </c>
      <c r="F112" s="105" t="s">
        <v>2684</v>
      </c>
      <c r="G112" s="107">
        <v>10.24</v>
      </c>
      <c r="H112" s="105" t="s">
        <v>2677</v>
      </c>
    </row>
    <row r="113" spans="1:8" ht="19.5" customHeight="1">
      <c r="A113" s="104" t="s">
        <v>2972</v>
      </c>
      <c r="B113" s="105" t="s">
        <v>2973</v>
      </c>
      <c r="C113" s="105" t="s">
        <v>2776</v>
      </c>
      <c r="D113" s="105" t="s">
        <v>2777</v>
      </c>
      <c r="E113" s="106" t="s">
        <v>2974</v>
      </c>
      <c r="F113" s="105" t="s">
        <v>2684</v>
      </c>
      <c r="G113" s="107">
        <v>12.93</v>
      </c>
      <c r="H113" s="105" t="s">
        <v>2685</v>
      </c>
    </row>
    <row r="114" spans="1:8" ht="27" customHeight="1">
      <c r="A114" s="104" t="s">
        <v>2975</v>
      </c>
      <c r="B114" s="105" t="s">
        <v>2976</v>
      </c>
      <c r="C114" s="105" t="s">
        <v>2977</v>
      </c>
      <c r="D114" s="105" t="s">
        <v>2725</v>
      </c>
      <c r="E114" s="106" t="s">
        <v>2978</v>
      </c>
      <c r="F114" s="105" t="s">
        <v>2676</v>
      </c>
      <c r="G114" s="107">
        <v>1.1</v>
      </c>
      <c r="H114" s="105" t="s">
        <v>2740</v>
      </c>
    </row>
    <row r="115" spans="1:8" ht="27" customHeight="1">
      <c r="A115" s="104" t="s">
        <v>2979</v>
      </c>
      <c r="B115" s="105" t="s">
        <v>2980</v>
      </c>
      <c r="C115" s="105" t="s">
        <v>2806</v>
      </c>
      <c r="D115" s="105" t="s">
        <v>2725</v>
      </c>
      <c r="E115" s="106" t="s">
        <v>2835</v>
      </c>
      <c r="F115" s="105" t="s">
        <v>2684</v>
      </c>
      <c r="G115" s="107">
        <v>10.24</v>
      </c>
      <c r="H115" s="105" t="s">
        <v>2677</v>
      </c>
    </row>
    <row r="116" spans="1:8" ht="27" customHeight="1">
      <c r="A116" s="104" t="s">
        <v>2981</v>
      </c>
      <c r="B116" s="105" t="s">
        <v>2982</v>
      </c>
      <c r="C116" s="105" t="s">
        <v>2983</v>
      </c>
      <c r="D116" s="105" t="s">
        <v>2682</v>
      </c>
      <c r="E116" s="106" t="s">
        <v>2744</v>
      </c>
      <c r="F116" s="105" t="s">
        <v>2684</v>
      </c>
      <c r="G116" s="107">
        <v>12.93</v>
      </c>
      <c r="H116" s="105" t="s">
        <v>2685</v>
      </c>
    </row>
    <row r="117" spans="1:8" ht="19.5" customHeight="1">
      <c r="A117" s="104" t="s">
        <v>2984</v>
      </c>
      <c r="B117" s="105" t="s">
        <v>2985</v>
      </c>
      <c r="C117" s="105" t="s">
        <v>2770</v>
      </c>
      <c r="D117" s="105" t="s">
        <v>2748</v>
      </c>
      <c r="E117" s="106" t="s">
        <v>2748</v>
      </c>
      <c r="F117" s="105" t="s">
        <v>2684</v>
      </c>
      <c r="G117" s="107">
        <v>10.24</v>
      </c>
      <c r="H117" s="105" t="s">
        <v>2677</v>
      </c>
    </row>
    <row r="118" spans="1:8" ht="27" customHeight="1">
      <c r="A118" s="104" t="s">
        <v>2986</v>
      </c>
      <c r="B118" s="105" t="s">
        <v>2987</v>
      </c>
      <c r="C118" s="105" t="s">
        <v>2896</v>
      </c>
      <c r="D118" s="105" t="s">
        <v>2689</v>
      </c>
      <c r="E118" s="106" t="s">
        <v>2988</v>
      </c>
      <c r="F118" s="105" t="s">
        <v>2676</v>
      </c>
      <c r="G118" s="107">
        <v>2.96</v>
      </c>
      <c r="H118" s="105" t="s">
        <v>2678</v>
      </c>
    </row>
    <row r="119" spans="1:8" ht="27" customHeight="1">
      <c r="A119" s="104" t="s">
        <v>2989</v>
      </c>
      <c r="B119" s="105" t="s">
        <v>2990</v>
      </c>
      <c r="C119" s="105" t="s">
        <v>2896</v>
      </c>
      <c r="D119" s="105" t="s">
        <v>2689</v>
      </c>
      <c r="E119" s="106" t="s">
        <v>2988</v>
      </c>
      <c r="F119" s="105" t="s">
        <v>2676</v>
      </c>
      <c r="G119" s="107">
        <v>2.96</v>
      </c>
      <c r="H119" s="105" t="s">
        <v>2678</v>
      </c>
    </row>
    <row r="120" spans="1:8" ht="27" customHeight="1">
      <c r="A120" s="104" t="s">
        <v>2991</v>
      </c>
      <c r="B120" s="105" t="s">
        <v>2992</v>
      </c>
      <c r="C120" s="105" t="s">
        <v>2724</v>
      </c>
      <c r="D120" s="105" t="s">
        <v>2689</v>
      </c>
      <c r="E120" s="106" t="s">
        <v>2757</v>
      </c>
      <c r="F120" s="105" t="s">
        <v>2684</v>
      </c>
      <c r="G120" s="107">
        <v>12.93</v>
      </c>
      <c r="H120" s="105" t="s">
        <v>2685</v>
      </c>
    </row>
    <row r="121" spans="1:8" ht="27" customHeight="1">
      <c r="A121" s="104" t="s">
        <v>2993</v>
      </c>
      <c r="B121" s="105" t="s">
        <v>2994</v>
      </c>
      <c r="C121" s="105" t="s">
        <v>2995</v>
      </c>
      <c r="D121" s="105" t="s">
        <v>2689</v>
      </c>
      <c r="E121" s="106" t="s">
        <v>2819</v>
      </c>
      <c r="F121" s="105" t="s">
        <v>2676</v>
      </c>
      <c r="G121" s="107">
        <v>1.77</v>
      </c>
      <c r="H121" s="105" t="s">
        <v>2696</v>
      </c>
    </row>
    <row r="122" spans="1:8" ht="19.5" customHeight="1">
      <c r="A122" s="104" t="s">
        <v>2996</v>
      </c>
      <c r="B122" s="105" t="s">
        <v>2997</v>
      </c>
      <c r="C122" s="105" t="s">
        <v>2818</v>
      </c>
      <c r="D122" s="105" t="s">
        <v>2689</v>
      </c>
      <c r="E122" s="106" t="s">
        <v>2757</v>
      </c>
      <c r="F122" s="105" t="s">
        <v>2684</v>
      </c>
      <c r="G122" s="107">
        <v>10.24</v>
      </c>
      <c r="H122" s="105" t="s">
        <v>2677</v>
      </c>
    </row>
    <row r="123" spans="1:8" ht="19.5" customHeight="1">
      <c r="A123" s="104" t="s">
        <v>2998</v>
      </c>
      <c r="B123" s="105" t="s">
        <v>2999</v>
      </c>
      <c r="C123" s="105" t="s">
        <v>2694</v>
      </c>
      <c r="D123" s="105" t="s">
        <v>2689</v>
      </c>
      <c r="E123" s="106" t="s">
        <v>2819</v>
      </c>
      <c r="F123" s="105" t="s">
        <v>2684</v>
      </c>
      <c r="G123" s="107">
        <v>10.24</v>
      </c>
      <c r="H123" s="105" t="s">
        <v>2677</v>
      </c>
    </row>
    <row r="124" spans="1:8" ht="19.5" customHeight="1">
      <c r="A124" s="104" t="s">
        <v>3000</v>
      </c>
      <c r="B124" s="105" t="s">
        <v>3001</v>
      </c>
      <c r="C124" s="105" t="s">
        <v>2694</v>
      </c>
      <c r="D124" s="105" t="s">
        <v>2689</v>
      </c>
      <c r="E124" s="106" t="s">
        <v>2918</v>
      </c>
      <c r="F124" s="105" t="s">
        <v>2684</v>
      </c>
      <c r="G124" s="107">
        <v>10.24</v>
      </c>
      <c r="H124" s="105" t="s">
        <v>2677</v>
      </c>
    </row>
    <row r="125" spans="1:8" ht="19.5" customHeight="1">
      <c r="A125" s="104" t="s">
        <v>3002</v>
      </c>
      <c r="B125" s="105" t="s">
        <v>3003</v>
      </c>
      <c r="C125" s="105" t="s">
        <v>2704</v>
      </c>
      <c r="D125" s="105" t="s">
        <v>2700</v>
      </c>
      <c r="E125" s="106" t="s">
        <v>2764</v>
      </c>
      <c r="F125" s="105" t="s">
        <v>2684</v>
      </c>
      <c r="G125" s="107">
        <v>12.93</v>
      </c>
      <c r="H125" s="105" t="s">
        <v>2685</v>
      </c>
    </row>
    <row r="126" spans="1:8" ht="27" customHeight="1">
      <c r="A126" s="104" t="s">
        <v>3004</v>
      </c>
      <c r="B126" s="105" t="s">
        <v>3005</v>
      </c>
      <c r="C126" s="105" t="s">
        <v>2699</v>
      </c>
      <c r="D126" s="105" t="s">
        <v>2700</v>
      </c>
      <c r="E126" s="106" t="s">
        <v>2767</v>
      </c>
      <c r="F126" s="105" t="s">
        <v>2684</v>
      </c>
      <c r="G126" s="107">
        <v>12.93</v>
      </c>
      <c r="H126" s="105" t="s">
        <v>2685</v>
      </c>
    </row>
    <row r="127" spans="1:8" ht="19.5" customHeight="1">
      <c r="A127" s="104" t="s">
        <v>3006</v>
      </c>
      <c r="B127" s="105" t="s">
        <v>3007</v>
      </c>
      <c r="C127" s="105" t="s">
        <v>2747</v>
      </c>
      <c r="D127" s="105" t="s">
        <v>2700</v>
      </c>
      <c r="E127" s="106" t="s">
        <v>2873</v>
      </c>
      <c r="F127" s="105" t="s">
        <v>2684</v>
      </c>
      <c r="G127" s="107">
        <v>12.93</v>
      </c>
      <c r="H127" s="105" t="s">
        <v>2685</v>
      </c>
    </row>
    <row r="128" spans="1:8" ht="19.5" customHeight="1">
      <c r="A128" s="104" t="s">
        <v>2874</v>
      </c>
      <c r="B128" s="105" t="s">
        <v>3008</v>
      </c>
      <c r="C128" s="105" t="s">
        <v>2747</v>
      </c>
      <c r="D128" s="105" t="s">
        <v>2700</v>
      </c>
      <c r="E128" s="106" t="s">
        <v>2940</v>
      </c>
      <c r="F128" s="105" t="s">
        <v>2684</v>
      </c>
      <c r="G128" s="107">
        <v>10.24</v>
      </c>
      <c r="H128" s="105" t="s">
        <v>2677</v>
      </c>
    </row>
    <row r="129" spans="1:8" ht="19.5" customHeight="1">
      <c r="A129" s="104" t="s">
        <v>3009</v>
      </c>
      <c r="B129" s="105" t="s">
        <v>3010</v>
      </c>
      <c r="C129" s="105" t="s">
        <v>2747</v>
      </c>
      <c r="D129" s="105" t="s">
        <v>2700</v>
      </c>
      <c r="E129" s="106" t="s">
        <v>2940</v>
      </c>
      <c r="F129" s="105" t="s">
        <v>2684</v>
      </c>
      <c r="G129" s="107">
        <v>10.24</v>
      </c>
      <c r="H129" s="105" t="s">
        <v>2677</v>
      </c>
    </row>
    <row r="130" spans="1:8" ht="19.5" customHeight="1">
      <c r="A130" s="104" t="s">
        <v>3011</v>
      </c>
      <c r="B130" s="105" t="s">
        <v>3012</v>
      </c>
      <c r="C130" s="105" t="s">
        <v>2747</v>
      </c>
      <c r="D130" s="105" t="s">
        <v>2700</v>
      </c>
      <c r="E130" s="106" t="s">
        <v>2940</v>
      </c>
      <c r="F130" s="105" t="s">
        <v>2684</v>
      </c>
      <c r="G130" s="107">
        <v>10.24</v>
      </c>
      <c r="H130" s="105" t="s">
        <v>2677</v>
      </c>
    </row>
    <row r="131" spans="1:8" ht="27" customHeight="1">
      <c r="A131" s="104" t="s">
        <v>3013</v>
      </c>
      <c r="B131" s="105" t="s">
        <v>3014</v>
      </c>
      <c r="C131" s="105" t="s">
        <v>2747</v>
      </c>
      <c r="D131" s="105" t="s">
        <v>2700</v>
      </c>
      <c r="E131" s="106" t="s">
        <v>2870</v>
      </c>
      <c r="F131" s="105" t="s">
        <v>2684</v>
      </c>
      <c r="G131" s="107">
        <v>10.24</v>
      </c>
      <c r="H131" s="105" t="s">
        <v>2677</v>
      </c>
    </row>
    <row r="132" spans="1:8" ht="27" customHeight="1">
      <c r="A132" s="104" t="s">
        <v>3015</v>
      </c>
      <c r="B132" s="105" t="s">
        <v>3016</v>
      </c>
      <c r="C132" s="105" t="s">
        <v>2747</v>
      </c>
      <c r="D132" s="105" t="s">
        <v>2700</v>
      </c>
      <c r="E132" s="106" t="s">
        <v>2708</v>
      </c>
      <c r="F132" s="105" t="s">
        <v>2684</v>
      </c>
      <c r="G132" s="107">
        <v>10.24</v>
      </c>
      <c r="H132" s="105" t="s">
        <v>2677</v>
      </c>
    </row>
    <row r="133" spans="1:8" ht="19.5" customHeight="1">
      <c r="A133" s="104" t="s">
        <v>3017</v>
      </c>
      <c r="B133" s="105" t="s">
        <v>3018</v>
      </c>
      <c r="C133" s="105" t="s">
        <v>3019</v>
      </c>
      <c r="D133" s="105" t="s">
        <v>2777</v>
      </c>
      <c r="E133" s="106" t="s">
        <v>2946</v>
      </c>
      <c r="F133" s="105" t="s">
        <v>2676</v>
      </c>
      <c r="G133" s="107">
        <v>1.12</v>
      </c>
      <c r="H133" s="105" t="s">
        <v>2740</v>
      </c>
    </row>
    <row r="134" spans="1:8" ht="19.5" customHeight="1">
      <c r="A134" s="104" t="s">
        <v>3020</v>
      </c>
      <c r="B134" s="105" t="s">
        <v>3021</v>
      </c>
      <c r="C134" s="105" t="s">
        <v>2776</v>
      </c>
      <c r="D134" s="105" t="s">
        <v>2777</v>
      </c>
      <c r="E134" s="106" t="s">
        <v>2974</v>
      </c>
      <c r="F134" s="105" t="s">
        <v>2684</v>
      </c>
      <c r="G134" s="107">
        <v>12.93</v>
      </c>
      <c r="H134" s="105" t="s">
        <v>2685</v>
      </c>
    </row>
    <row r="135" spans="1:8" ht="27" customHeight="1">
      <c r="A135" s="104" t="s">
        <v>3022</v>
      </c>
      <c r="B135" s="105" t="s">
        <v>3023</v>
      </c>
      <c r="C135" s="105" t="s">
        <v>2720</v>
      </c>
      <c r="D135" s="105" t="s">
        <v>2712</v>
      </c>
      <c r="E135" s="106" t="s">
        <v>3024</v>
      </c>
      <c r="F135" s="105" t="s">
        <v>2676</v>
      </c>
      <c r="G135" s="107">
        <v>6.12</v>
      </c>
      <c r="H135" s="105" t="s">
        <v>2696</v>
      </c>
    </row>
    <row r="136" spans="1:8" ht="27" customHeight="1">
      <c r="A136" s="104" t="s">
        <v>3025</v>
      </c>
      <c r="B136" s="105" t="s">
        <v>3026</v>
      </c>
      <c r="C136" s="105" t="s">
        <v>3027</v>
      </c>
      <c r="D136" s="105" t="s">
        <v>2725</v>
      </c>
      <c r="E136" s="106" t="s">
        <v>3028</v>
      </c>
      <c r="F136" s="105" t="s">
        <v>2676</v>
      </c>
      <c r="G136" s="107">
        <v>3.22</v>
      </c>
      <c r="H136" s="105" t="s">
        <v>2740</v>
      </c>
    </row>
    <row r="137" spans="1:8" ht="27" customHeight="1">
      <c r="A137" s="104" t="s">
        <v>3029</v>
      </c>
      <c r="B137" s="105" t="s">
        <v>3030</v>
      </c>
      <c r="C137" s="105" t="s">
        <v>2776</v>
      </c>
      <c r="D137" s="105" t="s">
        <v>2725</v>
      </c>
      <c r="E137" s="106" t="s">
        <v>2726</v>
      </c>
      <c r="F137" s="105" t="s">
        <v>2684</v>
      </c>
      <c r="G137" s="107">
        <v>12.93</v>
      </c>
      <c r="H137" s="105" t="s">
        <v>2685</v>
      </c>
    </row>
    <row r="138" spans="1:8" ht="19.5" customHeight="1">
      <c r="A138" s="104" t="s">
        <v>3031</v>
      </c>
      <c r="B138" s="105" t="s">
        <v>3032</v>
      </c>
      <c r="C138" s="105" t="s">
        <v>2791</v>
      </c>
      <c r="D138" s="105" t="s">
        <v>2725</v>
      </c>
      <c r="E138" s="106" t="s">
        <v>2792</v>
      </c>
      <c r="F138" s="105" t="s">
        <v>2684</v>
      </c>
      <c r="G138" s="107">
        <v>12.93</v>
      </c>
      <c r="H138" s="105" t="s">
        <v>2685</v>
      </c>
    </row>
    <row r="139" spans="1:8" ht="27" customHeight="1">
      <c r="A139" s="104" t="s">
        <v>3033</v>
      </c>
      <c r="B139" s="105" t="s">
        <v>3034</v>
      </c>
      <c r="C139" s="105" t="s">
        <v>2694</v>
      </c>
      <c r="D139" s="105" t="s">
        <v>2725</v>
      </c>
      <c r="E139" s="106" t="s">
        <v>3028</v>
      </c>
      <c r="F139" s="105" t="s">
        <v>2676</v>
      </c>
      <c r="G139" s="107">
        <v>2.44</v>
      </c>
      <c r="H139" s="105" t="s">
        <v>2696</v>
      </c>
    </row>
    <row r="140" spans="1:8" ht="19.5" customHeight="1">
      <c r="A140" s="104" t="s">
        <v>3035</v>
      </c>
      <c r="B140" s="105" t="s">
        <v>3036</v>
      </c>
      <c r="C140" s="105" t="s">
        <v>2770</v>
      </c>
      <c r="D140" s="105" t="s">
        <v>2725</v>
      </c>
      <c r="E140" s="106" t="s">
        <v>3037</v>
      </c>
      <c r="F140" s="105" t="s">
        <v>2684</v>
      </c>
      <c r="G140" s="107">
        <v>10.24</v>
      </c>
      <c r="H140" s="105" t="s">
        <v>2677</v>
      </c>
    </row>
    <row r="141" spans="1:8" ht="27" customHeight="1">
      <c r="A141" s="104" t="s">
        <v>3038</v>
      </c>
      <c r="B141" s="105" t="s">
        <v>3039</v>
      </c>
      <c r="C141" s="105" t="s">
        <v>2729</v>
      </c>
      <c r="D141" s="105" t="s">
        <v>2733</v>
      </c>
      <c r="E141" s="106" t="s">
        <v>2891</v>
      </c>
      <c r="F141" s="105" t="s">
        <v>2676</v>
      </c>
      <c r="G141" s="107">
        <v>3.22</v>
      </c>
      <c r="H141" s="105" t="s">
        <v>2740</v>
      </c>
    </row>
    <row r="142" spans="1:8" ht="27" customHeight="1">
      <c r="A142" s="104" t="s">
        <v>3040</v>
      </c>
      <c r="B142" s="105" t="s">
        <v>3041</v>
      </c>
      <c r="C142" s="105" t="s">
        <v>2729</v>
      </c>
      <c r="D142" s="105" t="s">
        <v>2733</v>
      </c>
      <c r="E142" s="106" t="s">
        <v>2891</v>
      </c>
      <c r="F142" s="105" t="s">
        <v>2676</v>
      </c>
      <c r="G142" s="107">
        <v>5.08</v>
      </c>
      <c r="H142" s="105" t="s">
        <v>2696</v>
      </c>
    </row>
    <row r="143" spans="1:8" ht="19.5" customHeight="1">
      <c r="A143" s="104" t="s">
        <v>3042</v>
      </c>
      <c r="B143" s="105" t="s">
        <v>3043</v>
      </c>
      <c r="C143" s="105" t="s">
        <v>3044</v>
      </c>
      <c r="D143" s="105" t="s">
        <v>2901</v>
      </c>
      <c r="E143" s="106" t="s">
        <v>3045</v>
      </c>
      <c r="F143" s="105" t="s">
        <v>2676</v>
      </c>
      <c r="G143" s="107">
        <v>1.1</v>
      </c>
      <c r="H143" s="105" t="s">
        <v>2740</v>
      </c>
    </row>
    <row r="144" spans="1:8" ht="19.5" customHeight="1">
      <c r="A144" s="104" t="s">
        <v>3046</v>
      </c>
      <c r="B144" s="105" t="s">
        <v>3047</v>
      </c>
      <c r="C144" s="105" t="s">
        <v>3048</v>
      </c>
      <c r="D144" s="105" t="s">
        <v>2674</v>
      </c>
      <c r="E144" s="106" t="s">
        <v>3049</v>
      </c>
      <c r="F144" s="105" t="s">
        <v>2684</v>
      </c>
      <c r="G144" s="107">
        <v>10.24</v>
      </c>
      <c r="H144" s="105" t="s">
        <v>2677</v>
      </c>
    </row>
    <row r="145" spans="1:8" ht="19.5" customHeight="1">
      <c r="A145" s="104" t="s">
        <v>3050</v>
      </c>
      <c r="B145" s="105" t="s">
        <v>3051</v>
      </c>
      <c r="C145" s="105" t="s">
        <v>2681</v>
      </c>
      <c r="D145" s="105" t="s">
        <v>2682</v>
      </c>
      <c r="E145" s="106" t="s">
        <v>2744</v>
      </c>
      <c r="F145" s="105" t="s">
        <v>2684</v>
      </c>
      <c r="G145" s="107">
        <v>12.93</v>
      </c>
      <c r="H145" s="105" t="s">
        <v>2685</v>
      </c>
    </row>
    <row r="146" spans="1:8" ht="19.5" customHeight="1">
      <c r="A146" s="104" t="s">
        <v>3052</v>
      </c>
      <c r="B146" s="105" t="s">
        <v>3053</v>
      </c>
      <c r="C146" s="105" t="s">
        <v>2756</v>
      </c>
      <c r="D146" s="105" t="s">
        <v>2913</v>
      </c>
      <c r="E146" s="106" t="s">
        <v>3054</v>
      </c>
      <c r="F146" s="105" t="s">
        <v>2676</v>
      </c>
      <c r="G146" s="107">
        <v>1</v>
      </c>
      <c r="H146" s="105" t="s">
        <v>2677</v>
      </c>
    </row>
    <row r="147" spans="1:8" ht="27" customHeight="1">
      <c r="A147" s="104" t="s">
        <v>3055</v>
      </c>
      <c r="B147" s="105" t="s">
        <v>3056</v>
      </c>
      <c r="C147" s="105" t="s">
        <v>2688</v>
      </c>
      <c r="D147" s="105" t="s">
        <v>2689</v>
      </c>
      <c r="E147" s="106" t="s">
        <v>3057</v>
      </c>
      <c r="F147" s="105" t="s">
        <v>2676</v>
      </c>
      <c r="G147" s="107">
        <v>2.49</v>
      </c>
      <c r="H147" s="105" t="s">
        <v>2691</v>
      </c>
    </row>
    <row r="148" spans="1:8" ht="19.5" customHeight="1">
      <c r="A148" s="104" t="s">
        <v>3058</v>
      </c>
      <c r="B148" s="105" t="s">
        <v>3059</v>
      </c>
      <c r="C148" s="105" t="s">
        <v>2896</v>
      </c>
      <c r="D148" s="105" t="s">
        <v>2689</v>
      </c>
      <c r="E148" s="106" t="s">
        <v>2757</v>
      </c>
      <c r="F148" s="105" t="s">
        <v>2684</v>
      </c>
      <c r="G148" s="107">
        <v>12.93</v>
      </c>
      <c r="H148" s="105" t="s">
        <v>2685</v>
      </c>
    </row>
    <row r="149" spans="1:8" ht="19.5" customHeight="1">
      <c r="A149" s="104" t="s">
        <v>3060</v>
      </c>
      <c r="B149" s="105" t="s">
        <v>3061</v>
      </c>
      <c r="C149" s="105" t="s">
        <v>3062</v>
      </c>
      <c r="D149" s="105" t="s">
        <v>2689</v>
      </c>
      <c r="E149" s="106" t="s">
        <v>2988</v>
      </c>
      <c r="F149" s="105" t="s">
        <v>2676</v>
      </c>
      <c r="G149" s="107">
        <v>1.42</v>
      </c>
      <c r="H149" s="105" t="s">
        <v>2685</v>
      </c>
    </row>
    <row r="150" spans="1:8" ht="19.5" customHeight="1">
      <c r="A150" s="104"/>
      <c r="B150" s="105"/>
      <c r="C150" s="105"/>
      <c r="D150" s="105"/>
      <c r="E150" s="106"/>
      <c r="F150" s="105"/>
      <c r="G150" s="107">
        <v>3.3</v>
      </c>
      <c r="H150" s="105" t="s">
        <v>2696</v>
      </c>
    </row>
    <row r="151" spans="1:8" ht="27" customHeight="1">
      <c r="A151" s="104" t="s">
        <v>3063</v>
      </c>
      <c r="B151" s="105" t="s">
        <v>3064</v>
      </c>
      <c r="C151" s="105" t="s">
        <v>2995</v>
      </c>
      <c r="D151" s="105" t="s">
        <v>2689</v>
      </c>
      <c r="E151" s="106" t="s">
        <v>3065</v>
      </c>
      <c r="F151" s="105" t="s">
        <v>2676</v>
      </c>
      <c r="G151" s="107">
        <v>0.6</v>
      </c>
      <c r="H151" s="105" t="s">
        <v>2696</v>
      </c>
    </row>
    <row r="152" spans="1:8" ht="27" customHeight="1">
      <c r="A152" s="104" t="s">
        <v>2922</v>
      </c>
      <c r="B152" s="105" t="s">
        <v>3066</v>
      </c>
      <c r="C152" s="105" t="s">
        <v>2760</v>
      </c>
      <c r="D152" s="105" t="s">
        <v>2689</v>
      </c>
      <c r="E152" s="106" t="s">
        <v>2924</v>
      </c>
      <c r="F152" s="105" t="s">
        <v>2684</v>
      </c>
      <c r="G152" s="107">
        <v>10.24</v>
      </c>
      <c r="H152" s="105" t="s">
        <v>2677</v>
      </c>
    </row>
    <row r="153" spans="1:8" ht="27" customHeight="1">
      <c r="A153" s="104" t="s">
        <v>3067</v>
      </c>
      <c r="B153" s="105" t="s">
        <v>3068</v>
      </c>
      <c r="C153" s="105" t="s">
        <v>2694</v>
      </c>
      <c r="D153" s="105" t="s">
        <v>2689</v>
      </c>
      <c r="E153" s="106" t="s">
        <v>2988</v>
      </c>
      <c r="F153" s="105" t="s">
        <v>2684</v>
      </c>
      <c r="G153" s="107">
        <v>10.24</v>
      </c>
      <c r="H153" s="105" t="s">
        <v>2677</v>
      </c>
    </row>
    <row r="154" spans="1:8" ht="27" customHeight="1">
      <c r="A154" s="104" t="s">
        <v>3069</v>
      </c>
      <c r="B154" s="105" t="s">
        <v>3070</v>
      </c>
      <c r="C154" s="105" t="s">
        <v>2699</v>
      </c>
      <c r="D154" s="105" t="s">
        <v>2700</v>
      </c>
      <c r="E154" s="106" t="s">
        <v>3071</v>
      </c>
      <c r="F154" s="105" t="s">
        <v>2684</v>
      </c>
      <c r="G154" s="107">
        <v>12.93</v>
      </c>
      <c r="H154" s="105" t="s">
        <v>2685</v>
      </c>
    </row>
    <row r="155" spans="1:8" ht="19.5" customHeight="1">
      <c r="A155" s="104" t="s">
        <v>3072</v>
      </c>
      <c r="B155" s="105" t="s">
        <v>3073</v>
      </c>
      <c r="C155" s="105" t="s">
        <v>2747</v>
      </c>
      <c r="D155" s="105" t="s">
        <v>2700</v>
      </c>
      <c r="E155" s="106" t="s">
        <v>2764</v>
      </c>
      <c r="F155" s="105" t="s">
        <v>2684</v>
      </c>
      <c r="G155" s="107">
        <v>10.24</v>
      </c>
      <c r="H155" s="105" t="s">
        <v>2677</v>
      </c>
    </row>
    <row r="156" spans="1:8" ht="19.5" customHeight="1">
      <c r="A156" s="104" t="s">
        <v>3074</v>
      </c>
      <c r="B156" s="105" t="s">
        <v>3075</v>
      </c>
      <c r="C156" s="105" t="s">
        <v>2776</v>
      </c>
      <c r="D156" s="105" t="s">
        <v>2777</v>
      </c>
      <c r="E156" s="106" t="s">
        <v>2974</v>
      </c>
      <c r="F156" s="105" t="s">
        <v>2684</v>
      </c>
      <c r="G156" s="107">
        <v>12.93</v>
      </c>
      <c r="H156" s="105" t="s">
        <v>2685</v>
      </c>
    </row>
    <row r="157" spans="1:8" ht="19.5" customHeight="1">
      <c r="A157" s="104" t="s">
        <v>3076</v>
      </c>
      <c r="B157" s="105" t="s">
        <v>3077</v>
      </c>
      <c r="C157" s="105" t="s">
        <v>2977</v>
      </c>
      <c r="D157" s="105" t="s">
        <v>3078</v>
      </c>
      <c r="E157" s="106" t="s">
        <v>3079</v>
      </c>
      <c r="F157" s="105" t="s">
        <v>2676</v>
      </c>
      <c r="G157" s="107">
        <v>1.58</v>
      </c>
      <c r="H157" s="105" t="s">
        <v>2696</v>
      </c>
    </row>
    <row r="158" spans="1:8" ht="27" customHeight="1">
      <c r="A158" s="104" t="s">
        <v>3080</v>
      </c>
      <c r="B158" s="105" t="s">
        <v>3081</v>
      </c>
      <c r="C158" s="105" t="s">
        <v>2770</v>
      </c>
      <c r="D158" s="105" t="s">
        <v>2725</v>
      </c>
      <c r="E158" s="106" t="s">
        <v>2726</v>
      </c>
      <c r="F158" s="105" t="s">
        <v>2676</v>
      </c>
      <c r="G158" s="107">
        <v>5.08</v>
      </c>
      <c r="H158" s="105" t="s">
        <v>2696</v>
      </c>
    </row>
    <row r="159" spans="1:8" ht="27" customHeight="1">
      <c r="A159" s="104" t="s">
        <v>3082</v>
      </c>
      <c r="B159" s="105" t="s">
        <v>3083</v>
      </c>
      <c r="C159" s="105" t="s">
        <v>2694</v>
      </c>
      <c r="D159" s="105" t="s">
        <v>2725</v>
      </c>
      <c r="E159" s="106" t="s">
        <v>2726</v>
      </c>
      <c r="F159" s="105" t="s">
        <v>2684</v>
      </c>
      <c r="G159" s="107">
        <v>10.24</v>
      </c>
      <c r="H159" s="105" t="s">
        <v>2677</v>
      </c>
    </row>
    <row r="160" spans="1:8" ht="19.5" customHeight="1">
      <c r="A160" s="104" t="s">
        <v>3084</v>
      </c>
      <c r="B160" s="105" t="s">
        <v>3085</v>
      </c>
      <c r="C160" s="105" t="s">
        <v>3086</v>
      </c>
      <c r="D160" s="105" t="s">
        <v>2738</v>
      </c>
      <c r="E160" s="106" t="s">
        <v>3087</v>
      </c>
      <c r="F160" s="105" t="s">
        <v>2684</v>
      </c>
      <c r="G160" s="107">
        <v>12.93</v>
      </c>
      <c r="H160" s="105" t="s">
        <v>2685</v>
      </c>
    </row>
    <row r="161" spans="1:8" ht="14.25" customHeight="1">
      <c r="A161" s="61"/>
      <c r="B161" s="108"/>
      <c r="C161" s="108"/>
      <c r="D161" s="108"/>
      <c r="E161" s="108"/>
      <c r="F161" s="108"/>
      <c r="G161" s="108"/>
      <c r="H161" s="108"/>
    </row>
  </sheetData>
  <sheetProtection/>
  <mergeCells count="94">
    <mergeCell ref="A2:H2"/>
    <mergeCell ref="A3:H3"/>
    <mergeCell ref="A161:H161"/>
    <mergeCell ref="A5:A6"/>
    <mergeCell ref="A14:A15"/>
    <mergeCell ref="A18:A19"/>
    <mergeCell ref="A20:A21"/>
    <mergeCell ref="A33:A34"/>
    <mergeCell ref="A35:A36"/>
    <mergeCell ref="A37:A38"/>
    <mergeCell ref="A42:A43"/>
    <mergeCell ref="A53:A54"/>
    <mergeCell ref="A59:A60"/>
    <mergeCell ref="A73:A74"/>
    <mergeCell ref="A78:A79"/>
    <mergeCell ref="A80:A81"/>
    <mergeCell ref="A82:A83"/>
    <mergeCell ref="A149:A150"/>
    <mergeCell ref="B5:B6"/>
    <mergeCell ref="B14:B15"/>
    <mergeCell ref="B18:B19"/>
    <mergeCell ref="B20:B21"/>
    <mergeCell ref="B33:B34"/>
    <mergeCell ref="B35:B36"/>
    <mergeCell ref="B37:B38"/>
    <mergeCell ref="B42:B43"/>
    <mergeCell ref="B53:B54"/>
    <mergeCell ref="B59:B60"/>
    <mergeCell ref="B67:B68"/>
    <mergeCell ref="B73:B74"/>
    <mergeCell ref="B78:B79"/>
    <mergeCell ref="B80:B81"/>
    <mergeCell ref="B82:B83"/>
    <mergeCell ref="B149:B150"/>
    <mergeCell ref="C5:C6"/>
    <mergeCell ref="C14:C15"/>
    <mergeCell ref="C18:C19"/>
    <mergeCell ref="C20:C21"/>
    <mergeCell ref="C33:C34"/>
    <mergeCell ref="C35:C36"/>
    <mergeCell ref="C37:C38"/>
    <mergeCell ref="C42:C43"/>
    <mergeCell ref="C53:C54"/>
    <mergeCell ref="C59:C60"/>
    <mergeCell ref="C73:C74"/>
    <mergeCell ref="C78:C79"/>
    <mergeCell ref="C80:C81"/>
    <mergeCell ref="C82:C83"/>
    <mergeCell ref="C149:C150"/>
    <mergeCell ref="D5:D6"/>
    <mergeCell ref="D14:D15"/>
    <mergeCell ref="D18:D19"/>
    <mergeCell ref="D20:D21"/>
    <mergeCell ref="D33:D34"/>
    <mergeCell ref="D35:D36"/>
    <mergeCell ref="D37:D38"/>
    <mergeCell ref="D42:D43"/>
    <mergeCell ref="D53:D54"/>
    <mergeCell ref="D59:D60"/>
    <mergeCell ref="D73:D74"/>
    <mergeCell ref="D78:D79"/>
    <mergeCell ref="D80:D81"/>
    <mergeCell ref="D82:D83"/>
    <mergeCell ref="D149:D150"/>
    <mergeCell ref="E5:E6"/>
    <mergeCell ref="E14:E15"/>
    <mergeCell ref="E18:E19"/>
    <mergeCell ref="E20:E21"/>
    <mergeCell ref="E33:E34"/>
    <mergeCell ref="E35:E36"/>
    <mergeCell ref="E37:E38"/>
    <mergeCell ref="E42:E43"/>
    <mergeCell ref="E53:E54"/>
    <mergeCell ref="E59:E60"/>
    <mergeCell ref="E73:E74"/>
    <mergeCell ref="E78:E79"/>
    <mergeCell ref="E80:E81"/>
    <mergeCell ref="E82:E83"/>
    <mergeCell ref="E149:E150"/>
    <mergeCell ref="F5:F6"/>
    <mergeCell ref="F14:F15"/>
    <mergeCell ref="F18:F19"/>
    <mergeCell ref="F20:F21"/>
    <mergeCell ref="F33:F34"/>
    <mergeCell ref="F35:F36"/>
    <mergeCell ref="F37:F38"/>
    <mergeCell ref="F42:F43"/>
    <mergeCell ref="F53:F54"/>
    <mergeCell ref="F59:F60"/>
    <mergeCell ref="F73:F74"/>
    <mergeCell ref="F78:F79"/>
    <mergeCell ref="F80:F81"/>
    <mergeCell ref="F82:F83"/>
    <mergeCell ref="F149:F150"/>
  </mergeCells>
  <printOptions horizontalCentered="1"/>
  <pageMargins left="0.39" right="0.39" top="1" bottom="1" header="0.51" footer="0.51"/>
  <pageSetup fitToHeight="0" fitToWidth="1" horizontalDpi="600" verticalDpi="600" orientation="landscape" paperSize="9" scale="76"/>
  <headerFooter>
    <oddFooter>&amp;C&amp;P</oddFooter>
  </headerFooter>
</worksheet>
</file>

<file path=xl/worksheets/sheet38.xml><?xml version="1.0" encoding="utf-8"?>
<worksheet xmlns="http://schemas.openxmlformats.org/spreadsheetml/2006/main" xmlns:r="http://schemas.openxmlformats.org/officeDocument/2006/relationships">
  <sheetPr>
    <tabColor theme="0"/>
    <pageSetUpPr fitToPage="1"/>
  </sheetPr>
  <dimension ref="A1:H34"/>
  <sheetViews>
    <sheetView zoomScaleSheetLayoutView="100" workbookViewId="0" topLeftCell="A1">
      <selection activeCell="A2" sqref="A2:M26"/>
    </sheetView>
  </sheetViews>
  <sheetFormatPr defaultColWidth="10.00390625" defaultRowHeight="13.5"/>
  <cols>
    <col min="1" max="1" width="34.50390625" style="98" customWidth="1"/>
    <col min="2" max="2" width="27.25390625" style="97" customWidth="1"/>
    <col min="3" max="3" width="26.375" style="97" customWidth="1"/>
    <col min="4" max="4" width="23.375" style="97" customWidth="1"/>
    <col min="5" max="5" width="25.25390625" style="97" customWidth="1"/>
    <col min="6" max="6" width="22.25390625" style="97" customWidth="1"/>
    <col min="7" max="7" width="11.875" style="97" customWidth="1"/>
    <col min="8" max="8" width="14.625" style="97" customWidth="1"/>
    <col min="9" max="9" width="9.75390625" style="98" customWidth="1"/>
    <col min="10" max="16384" width="10.00390625" style="98" customWidth="1"/>
  </cols>
  <sheetData>
    <row r="1" ht="21" customHeight="1">
      <c r="A1" s="99" t="s">
        <v>3088</v>
      </c>
    </row>
    <row r="2" spans="1:8" ht="25.5">
      <c r="A2" s="100" t="s">
        <v>2662</v>
      </c>
      <c r="B2" s="100"/>
      <c r="C2" s="100"/>
      <c r="D2" s="100"/>
      <c r="E2" s="100"/>
      <c r="F2" s="100"/>
      <c r="G2" s="100"/>
      <c r="H2" s="100"/>
    </row>
    <row r="3" spans="1:8" ht="21" customHeight="1">
      <c r="A3" s="101" t="s">
        <v>54</v>
      </c>
      <c r="B3" s="102"/>
      <c r="C3" s="102"/>
      <c r="D3" s="102"/>
      <c r="E3" s="102"/>
      <c r="F3" s="102"/>
      <c r="G3" s="102"/>
      <c r="H3" s="102"/>
    </row>
    <row r="4" spans="1:8" s="97" customFormat="1" ht="27" customHeight="1">
      <c r="A4" s="103" t="s">
        <v>2663</v>
      </c>
      <c r="B4" s="103" t="s">
        <v>2664</v>
      </c>
      <c r="C4" s="103" t="s">
        <v>2665</v>
      </c>
      <c r="D4" s="103" t="s">
        <v>2666</v>
      </c>
      <c r="E4" s="103" t="s">
        <v>2667</v>
      </c>
      <c r="F4" s="103" t="s">
        <v>2668</v>
      </c>
      <c r="G4" s="103" t="s">
        <v>2669</v>
      </c>
      <c r="H4" s="103" t="s">
        <v>2670</v>
      </c>
    </row>
    <row r="5" spans="1:8" ht="30" customHeight="1">
      <c r="A5" s="104" t="s">
        <v>3069</v>
      </c>
      <c r="B5" s="105" t="s">
        <v>3070</v>
      </c>
      <c r="C5" s="105" t="s">
        <v>2699</v>
      </c>
      <c r="D5" s="105" t="s">
        <v>2700</v>
      </c>
      <c r="E5" s="106" t="s">
        <v>3071</v>
      </c>
      <c r="F5" s="105" t="s">
        <v>2684</v>
      </c>
      <c r="G5" s="107">
        <v>5.02</v>
      </c>
      <c r="H5" s="105" t="s">
        <v>2685</v>
      </c>
    </row>
    <row r="6" spans="1:8" ht="30" customHeight="1">
      <c r="A6" s="104" t="s">
        <v>2836</v>
      </c>
      <c r="B6" s="105" t="s">
        <v>2837</v>
      </c>
      <c r="C6" s="105" t="s">
        <v>2838</v>
      </c>
      <c r="D6" s="105" t="s">
        <v>2725</v>
      </c>
      <c r="E6" s="106" t="s">
        <v>2839</v>
      </c>
      <c r="F6" s="105" t="s">
        <v>2684</v>
      </c>
      <c r="G6" s="107">
        <v>0.61</v>
      </c>
      <c r="H6" s="105" t="s">
        <v>2677</v>
      </c>
    </row>
    <row r="7" spans="1:8" ht="30" customHeight="1">
      <c r="A7" s="104" t="s">
        <v>2996</v>
      </c>
      <c r="B7" s="105" t="s">
        <v>2997</v>
      </c>
      <c r="C7" s="105" t="s">
        <v>2818</v>
      </c>
      <c r="D7" s="105" t="s">
        <v>2689</v>
      </c>
      <c r="E7" s="106" t="s">
        <v>2757</v>
      </c>
      <c r="F7" s="105" t="s">
        <v>2684</v>
      </c>
      <c r="G7" s="107">
        <v>0.61</v>
      </c>
      <c r="H7" s="105" t="s">
        <v>2677</v>
      </c>
    </row>
    <row r="8" spans="1:8" ht="30" customHeight="1">
      <c r="A8" s="104" t="s">
        <v>2827</v>
      </c>
      <c r="B8" s="105" t="s">
        <v>2828</v>
      </c>
      <c r="C8" s="105" t="s">
        <v>2711</v>
      </c>
      <c r="D8" s="105" t="s">
        <v>2712</v>
      </c>
      <c r="E8" s="106" t="s">
        <v>2829</v>
      </c>
      <c r="F8" s="105" t="s">
        <v>2676</v>
      </c>
      <c r="G8" s="107">
        <v>2.71</v>
      </c>
      <c r="H8" s="105" t="s">
        <v>2685</v>
      </c>
    </row>
    <row r="9" spans="1:8" ht="30" customHeight="1">
      <c r="A9" s="104"/>
      <c r="B9" s="105"/>
      <c r="C9" s="105"/>
      <c r="D9" s="105"/>
      <c r="E9" s="106"/>
      <c r="F9" s="105"/>
      <c r="G9" s="107">
        <v>4.69</v>
      </c>
      <c r="H9" s="105" t="s">
        <v>2714</v>
      </c>
    </row>
    <row r="10" spans="1:8" ht="30" customHeight="1">
      <c r="A10" s="104" t="s">
        <v>2785</v>
      </c>
      <c r="B10" s="105" t="s">
        <v>2786</v>
      </c>
      <c r="C10" s="105" t="s">
        <v>2787</v>
      </c>
      <c r="D10" s="105" t="s">
        <v>2725</v>
      </c>
      <c r="E10" s="106" t="s">
        <v>2788</v>
      </c>
      <c r="F10" s="105" t="s">
        <v>2676</v>
      </c>
      <c r="G10" s="107">
        <v>0.29</v>
      </c>
      <c r="H10" s="105" t="s">
        <v>2740</v>
      </c>
    </row>
    <row r="11" spans="1:8" ht="30" customHeight="1">
      <c r="A11" s="104" t="s">
        <v>2889</v>
      </c>
      <c r="B11" s="105" t="s">
        <v>2890</v>
      </c>
      <c r="C11" s="105" t="s">
        <v>2729</v>
      </c>
      <c r="D11" s="105" t="s">
        <v>2733</v>
      </c>
      <c r="E11" s="106" t="s">
        <v>2891</v>
      </c>
      <c r="F11" s="105" t="s">
        <v>2676</v>
      </c>
      <c r="G11" s="107">
        <v>1.89</v>
      </c>
      <c r="H11" s="105" t="s">
        <v>2696</v>
      </c>
    </row>
    <row r="12" spans="1:8" ht="30" customHeight="1">
      <c r="A12" s="104"/>
      <c r="B12" s="105"/>
      <c r="C12" s="105"/>
      <c r="D12" s="105"/>
      <c r="E12" s="106"/>
      <c r="F12" s="105"/>
      <c r="G12" s="107">
        <v>0.2</v>
      </c>
      <c r="H12" s="105" t="s">
        <v>2685</v>
      </c>
    </row>
    <row r="13" spans="1:8" ht="30" customHeight="1">
      <c r="A13" s="104" t="s">
        <v>2808</v>
      </c>
      <c r="B13" s="105" t="s">
        <v>2809</v>
      </c>
      <c r="C13" s="105" t="s">
        <v>2810</v>
      </c>
      <c r="D13" s="105" t="s">
        <v>2689</v>
      </c>
      <c r="E13" s="106" t="s">
        <v>2757</v>
      </c>
      <c r="F13" s="105" t="s">
        <v>2676</v>
      </c>
      <c r="G13" s="107">
        <v>0.34</v>
      </c>
      <c r="H13" s="105" t="s">
        <v>2678</v>
      </c>
    </row>
    <row r="14" spans="1:8" ht="30" customHeight="1">
      <c r="A14" s="104" t="s">
        <v>3058</v>
      </c>
      <c r="B14" s="105" t="s">
        <v>3059</v>
      </c>
      <c r="C14" s="105" t="s">
        <v>2896</v>
      </c>
      <c r="D14" s="105" t="s">
        <v>2689</v>
      </c>
      <c r="E14" s="106" t="s">
        <v>2757</v>
      </c>
      <c r="F14" s="105" t="s">
        <v>2684</v>
      </c>
      <c r="G14" s="107">
        <v>5.02</v>
      </c>
      <c r="H14" s="105" t="s">
        <v>2685</v>
      </c>
    </row>
    <row r="15" spans="1:8" ht="30" customHeight="1">
      <c r="A15" s="104" t="s">
        <v>2991</v>
      </c>
      <c r="B15" s="105" t="s">
        <v>2992</v>
      </c>
      <c r="C15" s="105" t="s">
        <v>2724</v>
      </c>
      <c r="D15" s="105" t="s">
        <v>2689</v>
      </c>
      <c r="E15" s="106" t="s">
        <v>2757</v>
      </c>
      <c r="F15" s="105" t="s">
        <v>2684</v>
      </c>
      <c r="G15" s="107">
        <v>5.02</v>
      </c>
      <c r="H15" s="105" t="s">
        <v>2685</v>
      </c>
    </row>
    <row r="16" spans="1:8" ht="30" customHeight="1">
      <c r="A16" s="104" t="s">
        <v>2782</v>
      </c>
      <c r="B16" s="105" t="s">
        <v>2783</v>
      </c>
      <c r="C16" s="105" t="s">
        <v>2711</v>
      </c>
      <c r="D16" s="105" t="s">
        <v>2712</v>
      </c>
      <c r="E16" s="106" t="s">
        <v>2784</v>
      </c>
      <c r="F16" s="105" t="s">
        <v>2676</v>
      </c>
      <c r="G16" s="107">
        <v>4.69</v>
      </c>
      <c r="H16" s="105" t="s">
        <v>2714</v>
      </c>
    </row>
    <row r="17" spans="1:8" ht="30" customHeight="1">
      <c r="A17" s="104"/>
      <c r="B17" s="105"/>
      <c r="C17" s="105"/>
      <c r="D17" s="105"/>
      <c r="E17" s="106"/>
      <c r="F17" s="105"/>
      <c r="G17" s="107">
        <v>2.71</v>
      </c>
      <c r="H17" s="105" t="s">
        <v>2685</v>
      </c>
    </row>
    <row r="18" spans="1:8" ht="30" customHeight="1">
      <c r="A18" s="104" t="s">
        <v>3038</v>
      </c>
      <c r="B18" s="105" t="s">
        <v>3039</v>
      </c>
      <c r="C18" s="105" t="s">
        <v>2729</v>
      </c>
      <c r="D18" s="105" t="s">
        <v>2733</v>
      </c>
      <c r="E18" s="106" t="s">
        <v>2891</v>
      </c>
      <c r="F18" s="105" t="s">
        <v>2676</v>
      </c>
      <c r="G18" s="107">
        <v>0.97</v>
      </c>
      <c r="H18" s="105" t="s">
        <v>2740</v>
      </c>
    </row>
    <row r="19" spans="1:8" ht="30" customHeight="1">
      <c r="A19" s="104" t="s">
        <v>2857</v>
      </c>
      <c r="B19" s="105" t="s">
        <v>2858</v>
      </c>
      <c r="C19" s="105" t="s">
        <v>2818</v>
      </c>
      <c r="D19" s="105" t="s">
        <v>2689</v>
      </c>
      <c r="E19" s="106" t="s">
        <v>2757</v>
      </c>
      <c r="F19" s="105" t="s">
        <v>2676</v>
      </c>
      <c r="G19" s="107">
        <v>1</v>
      </c>
      <c r="H19" s="105" t="s">
        <v>2691</v>
      </c>
    </row>
    <row r="20" spans="1:8" ht="30" customHeight="1">
      <c r="A20" s="104" t="s">
        <v>2925</v>
      </c>
      <c r="B20" s="105" t="s">
        <v>2926</v>
      </c>
      <c r="C20" s="105" t="s">
        <v>2818</v>
      </c>
      <c r="D20" s="105" t="s">
        <v>2689</v>
      </c>
      <c r="E20" s="106" t="s">
        <v>2757</v>
      </c>
      <c r="F20" s="105" t="s">
        <v>2684</v>
      </c>
      <c r="G20" s="107">
        <v>0.61</v>
      </c>
      <c r="H20" s="105" t="s">
        <v>2677</v>
      </c>
    </row>
    <row r="21" spans="1:8" ht="30" customHeight="1">
      <c r="A21" s="104" t="s">
        <v>3033</v>
      </c>
      <c r="B21" s="105" t="s">
        <v>3034</v>
      </c>
      <c r="C21" s="105" t="s">
        <v>2694</v>
      </c>
      <c r="D21" s="105" t="s">
        <v>2725</v>
      </c>
      <c r="E21" s="106" t="s">
        <v>3028</v>
      </c>
      <c r="F21" s="105" t="s">
        <v>2676</v>
      </c>
      <c r="G21" s="107">
        <v>0.4</v>
      </c>
      <c r="H21" s="105" t="s">
        <v>2696</v>
      </c>
    </row>
    <row r="22" spans="1:8" ht="30" customHeight="1">
      <c r="A22" s="104" t="s">
        <v>2894</v>
      </c>
      <c r="B22" s="105" t="s">
        <v>2895</v>
      </c>
      <c r="C22" s="105" t="s">
        <v>2896</v>
      </c>
      <c r="D22" s="105" t="s">
        <v>2802</v>
      </c>
      <c r="E22" s="106" t="s">
        <v>2897</v>
      </c>
      <c r="F22" s="105" t="s">
        <v>2676</v>
      </c>
      <c r="G22" s="107">
        <v>4.39</v>
      </c>
      <c r="H22" s="105" t="s">
        <v>2685</v>
      </c>
    </row>
    <row r="23" spans="1:8" ht="30" customHeight="1">
      <c r="A23" s="104"/>
      <c r="B23" s="105"/>
      <c r="C23" s="105"/>
      <c r="D23" s="105"/>
      <c r="E23" s="106"/>
      <c r="F23" s="105"/>
      <c r="G23" s="107">
        <v>5.55</v>
      </c>
      <c r="H23" s="105" t="s">
        <v>2678</v>
      </c>
    </row>
    <row r="24" spans="1:8" ht="30" customHeight="1">
      <c r="A24" s="104" t="s">
        <v>2754</v>
      </c>
      <c r="B24" s="105" t="s">
        <v>2755</v>
      </c>
      <c r="C24" s="105" t="s">
        <v>2756</v>
      </c>
      <c r="D24" s="105" t="s">
        <v>2689</v>
      </c>
      <c r="E24" s="106" t="s">
        <v>2757</v>
      </c>
      <c r="F24" s="105" t="s">
        <v>2676</v>
      </c>
      <c r="G24" s="107">
        <v>2</v>
      </c>
      <c r="H24" s="105" t="s">
        <v>2696</v>
      </c>
    </row>
    <row r="25" spans="1:8" ht="30" customHeight="1">
      <c r="A25" s="104" t="s">
        <v>2953</v>
      </c>
      <c r="B25" s="105" t="s">
        <v>2954</v>
      </c>
      <c r="C25" s="105" t="s">
        <v>2865</v>
      </c>
      <c r="D25" s="105" t="s">
        <v>2725</v>
      </c>
      <c r="E25" s="106" t="s">
        <v>2955</v>
      </c>
      <c r="F25" s="105" t="s">
        <v>2676</v>
      </c>
      <c r="G25" s="107">
        <v>0.19</v>
      </c>
      <c r="H25" s="105" t="s">
        <v>2740</v>
      </c>
    </row>
    <row r="26" spans="1:8" ht="30" customHeight="1">
      <c r="A26" s="104" t="s">
        <v>2956</v>
      </c>
      <c r="B26" s="105" t="s">
        <v>2957</v>
      </c>
      <c r="C26" s="105" t="s">
        <v>2704</v>
      </c>
      <c r="D26" s="105" t="s">
        <v>2725</v>
      </c>
      <c r="E26" s="106" t="s">
        <v>2883</v>
      </c>
      <c r="F26" s="105" t="s">
        <v>2684</v>
      </c>
      <c r="G26" s="107">
        <v>5.02</v>
      </c>
      <c r="H26" s="105" t="s">
        <v>2685</v>
      </c>
    </row>
    <row r="27" spans="1:8" ht="30" customHeight="1">
      <c r="A27" s="104" t="s">
        <v>2881</v>
      </c>
      <c r="B27" s="105" t="s">
        <v>2882</v>
      </c>
      <c r="C27" s="105" t="s">
        <v>2760</v>
      </c>
      <c r="D27" s="105" t="s">
        <v>2725</v>
      </c>
      <c r="E27" s="106" t="s">
        <v>2883</v>
      </c>
      <c r="F27" s="105" t="s">
        <v>2684</v>
      </c>
      <c r="G27" s="107">
        <v>0.61</v>
      </c>
      <c r="H27" s="105" t="s">
        <v>2677</v>
      </c>
    </row>
    <row r="28" spans="1:8" ht="30" customHeight="1">
      <c r="A28" s="104" t="s">
        <v>2793</v>
      </c>
      <c r="B28" s="105" t="s">
        <v>2794</v>
      </c>
      <c r="C28" s="105" t="s">
        <v>2795</v>
      </c>
      <c r="D28" s="105" t="s">
        <v>2725</v>
      </c>
      <c r="E28" s="106" t="s">
        <v>2796</v>
      </c>
      <c r="F28" s="105" t="s">
        <v>2676</v>
      </c>
      <c r="G28" s="107">
        <v>0.2</v>
      </c>
      <c r="H28" s="105" t="s">
        <v>2696</v>
      </c>
    </row>
    <row r="29" spans="1:8" ht="30" customHeight="1">
      <c r="A29" s="104" t="s">
        <v>2958</v>
      </c>
      <c r="B29" s="105" t="s">
        <v>2959</v>
      </c>
      <c r="C29" s="105" t="s">
        <v>2838</v>
      </c>
      <c r="D29" s="105" t="s">
        <v>2725</v>
      </c>
      <c r="E29" s="106" t="s">
        <v>2839</v>
      </c>
      <c r="F29" s="105" t="s">
        <v>2684</v>
      </c>
      <c r="G29" s="107">
        <v>5.02</v>
      </c>
      <c r="H29" s="105" t="s">
        <v>2685</v>
      </c>
    </row>
    <row r="30" spans="1:8" ht="30" customHeight="1">
      <c r="A30" s="104" t="s">
        <v>3040</v>
      </c>
      <c r="B30" s="105" t="s">
        <v>3041</v>
      </c>
      <c r="C30" s="105" t="s">
        <v>2729</v>
      </c>
      <c r="D30" s="105" t="s">
        <v>2733</v>
      </c>
      <c r="E30" s="106" t="s">
        <v>2891</v>
      </c>
      <c r="F30" s="105" t="s">
        <v>2676</v>
      </c>
      <c r="G30" s="107">
        <v>3.5</v>
      </c>
      <c r="H30" s="105" t="s">
        <v>2696</v>
      </c>
    </row>
    <row r="31" spans="1:8" ht="30" customHeight="1">
      <c r="A31" s="104" t="s">
        <v>3063</v>
      </c>
      <c r="B31" s="105" t="s">
        <v>3064</v>
      </c>
      <c r="C31" s="105" t="s">
        <v>2995</v>
      </c>
      <c r="D31" s="105" t="s">
        <v>2689</v>
      </c>
      <c r="E31" s="106" t="s">
        <v>3065</v>
      </c>
      <c r="F31" s="105" t="s">
        <v>2676</v>
      </c>
      <c r="G31" s="107">
        <v>0.6</v>
      </c>
      <c r="H31" s="105" t="s">
        <v>2696</v>
      </c>
    </row>
    <row r="32" spans="1:8" ht="30" customHeight="1">
      <c r="A32" s="104" t="s">
        <v>3022</v>
      </c>
      <c r="B32" s="105" t="s">
        <v>3023</v>
      </c>
      <c r="C32" s="105" t="s">
        <v>2720</v>
      </c>
      <c r="D32" s="105" t="s">
        <v>2712</v>
      </c>
      <c r="E32" s="106" t="s">
        <v>3024</v>
      </c>
      <c r="F32" s="105" t="s">
        <v>2676</v>
      </c>
      <c r="G32" s="107">
        <v>3</v>
      </c>
      <c r="H32" s="105" t="s">
        <v>2696</v>
      </c>
    </row>
    <row r="33" spans="1:8" ht="30" customHeight="1">
      <c r="A33" s="104" t="s">
        <v>3025</v>
      </c>
      <c r="B33" s="105" t="s">
        <v>3026</v>
      </c>
      <c r="C33" s="105" t="s">
        <v>3027</v>
      </c>
      <c r="D33" s="105" t="s">
        <v>2725</v>
      </c>
      <c r="E33" s="106" t="s">
        <v>3028</v>
      </c>
      <c r="F33" s="105" t="s">
        <v>2676</v>
      </c>
      <c r="G33" s="107">
        <v>0.97</v>
      </c>
      <c r="H33" s="105" t="s">
        <v>2740</v>
      </c>
    </row>
    <row r="34" spans="1:8" ht="14.25" customHeight="1">
      <c r="A34" s="61"/>
      <c r="B34" s="108"/>
      <c r="C34" s="108"/>
      <c r="D34" s="108"/>
      <c r="E34" s="108"/>
      <c r="F34" s="108"/>
      <c r="G34" s="108"/>
      <c r="H34" s="108"/>
    </row>
  </sheetData>
  <sheetProtection/>
  <mergeCells count="27">
    <mergeCell ref="A2:H2"/>
    <mergeCell ref="A3:H3"/>
    <mergeCell ref="A34:H34"/>
    <mergeCell ref="A8:A9"/>
    <mergeCell ref="A11:A12"/>
    <mergeCell ref="A16:A17"/>
    <mergeCell ref="A22:A23"/>
    <mergeCell ref="B8:B9"/>
    <mergeCell ref="B11:B12"/>
    <mergeCell ref="B16:B17"/>
    <mergeCell ref="B22:B23"/>
    <mergeCell ref="C8:C9"/>
    <mergeCell ref="C11:C12"/>
    <mergeCell ref="C16:C17"/>
    <mergeCell ref="C22:C23"/>
    <mergeCell ref="D8:D9"/>
    <mergeCell ref="D11:D12"/>
    <mergeCell ref="D16:D17"/>
    <mergeCell ref="D22:D23"/>
    <mergeCell ref="E8:E9"/>
    <mergeCell ref="E11:E12"/>
    <mergeCell ref="E16:E17"/>
    <mergeCell ref="E22:E23"/>
    <mergeCell ref="F8:F9"/>
    <mergeCell ref="F11:F12"/>
    <mergeCell ref="F16:F17"/>
    <mergeCell ref="F22:F23"/>
  </mergeCells>
  <printOptions horizontalCentered="1"/>
  <pageMargins left="0.39" right="0.39" top="0.8" bottom="0.8" header="0.51" footer="0.51"/>
  <pageSetup fitToHeight="0" fitToWidth="1" horizontalDpi="600" verticalDpi="600" orientation="landscape" paperSize="9" scale="76"/>
  <headerFooter>
    <oddFooter>&amp;C&amp;P</oddFooter>
  </headerFooter>
</worksheet>
</file>

<file path=xl/worksheets/sheet39.xml><?xml version="1.0" encoding="utf-8"?>
<worksheet xmlns="http://schemas.openxmlformats.org/spreadsheetml/2006/main" xmlns:r="http://schemas.openxmlformats.org/officeDocument/2006/relationships">
  <dimension ref="A1:G22"/>
  <sheetViews>
    <sheetView zoomScaleSheetLayoutView="100" workbookViewId="0" topLeftCell="A1">
      <selection activeCell="A1" sqref="A1"/>
    </sheetView>
  </sheetViews>
  <sheetFormatPr defaultColWidth="10.00390625" defaultRowHeight="13.5"/>
  <cols>
    <col min="1" max="1" width="23.125" style="60" customWidth="1"/>
    <col min="2" max="7" width="17.75390625" style="60" customWidth="1"/>
    <col min="8" max="8" width="9.75390625" style="60" customWidth="1"/>
    <col min="9" max="254" width="10.00390625" style="60" customWidth="1"/>
  </cols>
  <sheetData>
    <row r="1" spans="1:2" s="60" customFormat="1" ht="22.5" hidden="1">
      <c r="A1" s="61" t="s">
        <v>3089</v>
      </c>
      <c r="B1" s="61" t="s">
        <v>3090</v>
      </c>
    </row>
    <row r="2" spans="1:2" s="60" customFormat="1" ht="13.5" hidden="1">
      <c r="A2" s="61" t="s">
        <v>3091</v>
      </c>
      <c r="B2" s="61" t="s">
        <v>3092</v>
      </c>
    </row>
    <row r="3" spans="1:7" s="60" customFormat="1" ht="13.5" hidden="1">
      <c r="A3" s="61" t="s">
        <v>3093</v>
      </c>
      <c r="B3" s="61"/>
      <c r="C3" s="61" t="s">
        <v>3094</v>
      </c>
      <c r="D3" s="61" t="s">
        <v>3095</v>
      </c>
      <c r="F3" s="61" t="s">
        <v>3096</v>
      </c>
      <c r="G3" s="61" t="s">
        <v>3097</v>
      </c>
    </row>
    <row r="4" s="60" customFormat="1" ht="16.5" customHeight="1">
      <c r="A4" s="61" t="s">
        <v>3098</v>
      </c>
    </row>
    <row r="5" spans="1:7" s="60" customFormat="1" ht="30" customHeight="1">
      <c r="A5" s="96" t="s">
        <v>3099</v>
      </c>
      <c r="B5" s="96"/>
      <c r="C5" s="96"/>
      <c r="D5" s="96"/>
      <c r="E5" s="96"/>
      <c r="F5" s="96"/>
      <c r="G5" s="96"/>
    </row>
    <row r="6" spans="1:7" s="60" customFormat="1" ht="18" customHeight="1">
      <c r="A6" s="61"/>
      <c r="B6" s="61"/>
      <c r="G6" s="63" t="s">
        <v>54</v>
      </c>
    </row>
    <row r="7" spans="1:7" s="60" customFormat="1" ht="31.5" customHeight="1">
      <c r="A7" s="77" t="s">
        <v>3100</v>
      </c>
      <c r="B7" s="78" t="s">
        <v>3101</v>
      </c>
      <c r="C7" s="78"/>
      <c r="D7" s="78"/>
      <c r="E7" s="79" t="s">
        <v>3102</v>
      </c>
      <c r="F7" s="79"/>
      <c r="G7" s="79"/>
    </row>
    <row r="8" spans="1:7" s="60" customFormat="1" ht="31.5" customHeight="1">
      <c r="A8" s="77"/>
      <c r="B8" s="80"/>
      <c r="C8" s="81" t="s">
        <v>2654</v>
      </c>
      <c r="D8" s="82" t="s">
        <v>2655</v>
      </c>
      <c r="E8" s="83"/>
      <c r="F8" s="81" t="s">
        <v>2654</v>
      </c>
      <c r="G8" s="93" t="s">
        <v>2655</v>
      </c>
    </row>
    <row r="9" spans="1:7" s="60" customFormat="1" ht="31.5" customHeight="1">
      <c r="A9" s="84" t="s">
        <v>3103</v>
      </c>
      <c r="B9" s="85" t="s">
        <v>3104</v>
      </c>
      <c r="C9" s="86" t="s">
        <v>3105</v>
      </c>
      <c r="D9" s="87" t="s">
        <v>3106</v>
      </c>
      <c r="E9" s="85" t="s">
        <v>3107</v>
      </c>
      <c r="F9" s="86" t="s">
        <v>3108</v>
      </c>
      <c r="G9" s="94" t="s">
        <v>3109</v>
      </c>
    </row>
    <row r="10" spans="1:7" s="60" customFormat="1" ht="31.5" customHeight="1">
      <c r="A10" s="89" t="s">
        <v>3110</v>
      </c>
      <c r="B10" s="90">
        <v>663.346</v>
      </c>
      <c r="C10" s="91">
        <v>462.86</v>
      </c>
      <c r="D10" s="92">
        <v>200.486</v>
      </c>
      <c r="E10" s="90">
        <v>685.8976088367</v>
      </c>
      <c r="F10" s="90">
        <v>477.0815538367</v>
      </c>
      <c r="G10" s="91">
        <v>208.816055</v>
      </c>
    </row>
    <row r="11" spans="1:7" s="60" customFormat="1" ht="31.5" customHeight="1">
      <c r="A11" s="89" t="s">
        <v>3111</v>
      </c>
      <c r="B11" s="90">
        <v>345.54</v>
      </c>
      <c r="C11" s="91">
        <v>235.55</v>
      </c>
      <c r="D11" s="92">
        <v>109.99</v>
      </c>
      <c r="E11" s="90">
        <v>345.5214290956</v>
      </c>
      <c r="F11" s="90">
        <v>235.5347440956</v>
      </c>
      <c r="G11" s="91">
        <v>109.986685</v>
      </c>
    </row>
    <row r="12" spans="1:7" s="60" customFormat="1" ht="31.5" customHeight="1">
      <c r="A12" s="89" t="s">
        <v>3112</v>
      </c>
      <c r="B12" s="90">
        <v>12.79</v>
      </c>
      <c r="C12" s="91">
        <v>9.2</v>
      </c>
      <c r="D12" s="92">
        <v>3.59</v>
      </c>
      <c r="E12" s="90">
        <v>12.7857643124</v>
      </c>
      <c r="F12" s="90">
        <v>9.1957643124</v>
      </c>
      <c r="G12" s="91">
        <v>3.59</v>
      </c>
    </row>
    <row r="13" spans="1:7" s="60" customFormat="1" ht="31.5" customHeight="1">
      <c r="A13" s="89" t="s">
        <v>3113</v>
      </c>
      <c r="B13" s="90">
        <v>40.39</v>
      </c>
      <c r="C13" s="91">
        <v>26.38</v>
      </c>
      <c r="D13" s="92">
        <v>14.01</v>
      </c>
      <c r="E13" s="90">
        <v>40.3471275706</v>
      </c>
      <c r="F13" s="90">
        <v>26.3375755706</v>
      </c>
      <c r="G13" s="91">
        <v>14.009552</v>
      </c>
    </row>
    <row r="14" spans="1:7" s="60" customFormat="1" ht="31.5" customHeight="1">
      <c r="A14" s="89" t="s">
        <v>3114</v>
      </c>
      <c r="B14" s="90">
        <v>29.812</v>
      </c>
      <c r="C14" s="91">
        <v>22.1</v>
      </c>
      <c r="D14" s="92">
        <v>7.712</v>
      </c>
      <c r="E14" s="90">
        <v>29.8165073336</v>
      </c>
      <c r="F14" s="90">
        <v>22.1002073336</v>
      </c>
      <c r="G14" s="91">
        <v>7.7163</v>
      </c>
    </row>
    <row r="15" spans="1:7" s="60" customFormat="1" ht="31.5" customHeight="1">
      <c r="A15" s="89" t="s">
        <v>3115</v>
      </c>
      <c r="B15" s="90">
        <v>42.544</v>
      </c>
      <c r="C15" s="91">
        <v>32.31</v>
      </c>
      <c r="D15" s="92">
        <v>10.234</v>
      </c>
      <c r="E15" s="90">
        <v>41.9640489954</v>
      </c>
      <c r="F15" s="90">
        <v>31.7337489954</v>
      </c>
      <c r="G15" s="91">
        <v>10.2303</v>
      </c>
    </row>
    <row r="16" spans="1:7" s="60" customFormat="1" ht="31.5" customHeight="1">
      <c r="A16" s="89" t="s">
        <v>3116</v>
      </c>
      <c r="B16" s="90">
        <v>40.664</v>
      </c>
      <c r="C16" s="91">
        <v>27.64</v>
      </c>
      <c r="D16" s="92">
        <v>13.024</v>
      </c>
      <c r="E16" s="90">
        <v>40.665102992</v>
      </c>
      <c r="F16" s="90">
        <v>27.639159992</v>
      </c>
      <c r="G16" s="91">
        <v>13.025943</v>
      </c>
    </row>
    <row r="17" spans="1:7" s="60" customFormat="1" ht="31.5" customHeight="1">
      <c r="A17" s="89" t="s">
        <v>3117</v>
      </c>
      <c r="B17" s="90">
        <v>29.728</v>
      </c>
      <c r="C17" s="91">
        <v>22.12</v>
      </c>
      <c r="D17" s="92">
        <v>7.608</v>
      </c>
      <c r="E17" s="90">
        <v>53.533196098</v>
      </c>
      <c r="F17" s="90">
        <v>37.585621098</v>
      </c>
      <c r="G17" s="91">
        <v>15.947575</v>
      </c>
    </row>
    <row r="18" spans="1:7" s="60" customFormat="1" ht="31.5" customHeight="1">
      <c r="A18" s="89" t="s">
        <v>3118</v>
      </c>
      <c r="B18" s="90">
        <v>52.77</v>
      </c>
      <c r="C18" s="91">
        <v>34.89</v>
      </c>
      <c r="D18" s="92">
        <v>17.88</v>
      </c>
      <c r="E18" s="90">
        <v>52.1650477152</v>
      </c>
      <c r="F18" s="90">
        <v>34.2850477152</v>
      </c>
      <c r="G18" s="91">
        <v>17.88</v>
      </c>
    </row>
    <row r="19" spans="1:7" s="60" customFormat="1" ht="31.5" customHeight="1">
      <c r="A19" s="89" t="s">
        <v>3119</v>
      </c>
      <c r="B19" s="90">
        <v>39.668</v>
      </c>
      <c r="C19" s="91">
        <v>28.85</v>
      </c>
      <c r="D19" s="92">
        <v>10.818</v>
      </c>
      <c r="E19" s="90">
        <v>39.664105647</v>
      </c>
      <c r="F19" s="90">
        <v>28.850505647</v>
      </c>
      <c r="G19" s="91">
        <v>10.8136</v>
      </c>
    </row>
    <row r="20" spans="1:7" s="60" customFormat="1" ht="31.5" customHeight="1">
      <c r="A20" s="89" t="s">
        <v>3120</v>
      </c>
      <c r="B20" s="90">
        <v>29.44</v>
      </c>
      <c r="C20" s="91">
        <v>23.82</v>
      </c>
      <c r="D20" s="92">
        <v>5.62</v>
      </c>
      <c r="E20" s="90">
        <v>29.4352790769</v>
      </c>
      <c r="F20" s="90">
        <v>23.8191790769</v>
      </c>
      <c r="G20" s="91">
        <v>5.6161</v>
      </c>
    </row>
    <row r="21" spans="1:7" s="60" customFormat="1" ht="14.25" customHeight="1">
      <c r="A21" s="75" t="s">
        <v>3121</v>
      </c>
      <c r="B21" s="75"/>
      <c r="C21" s="75"/>
      <c r="D21" s="75"/>
      <c r="E21" s="75"/>
      <c r="F21" s="75"/>
      <c r="G21" s="75"/>
    </row>
    <row r="22" spans="1:7" s="60" customFormat="1" ht="14.25" customHeight="1">
      <c r="A22" s="61" t="s">
        <v>3122</v>
      </c>
      <c r="B22" s="61"/>
      <c r="C22" s="61"/>
      <c r="D22" s="61"/>
      <c r="E22" s="61"/>
      <c r="F22" s="61"/>
      <c r="G22" s="61"/>
    </row>
  </sheetData>
  <sheetProtection/>
  <mergeCells count="6">
    <mergeCell ref="A5:G5"/>
    <mergeCell ref="B7:D7"/>
    <mergeCell ref="E7:G7"/>
    <mergeCell ref="A21:G21"/>
    <mergeCell ref="A22:G22"/>
    <mergeCell ref="A7:A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B15"/>
  <sheetViews>
    <sheetView zoomScaleSheetLayoutView="100" workbookViewId="0" topLeftCell="A7">
      <selection activeCell="A2" sqref="A2:M26"/>
    </sheetView>
  </sheetViews>
  <sheetFormatPr defaultColWidth="9.00390625" defaultRowHeight="13.5"/>
  <cols>
    <col min="1" max="1" width="47.75390625" style="30" customWidth="1"/>
    <col min="2" max="2" width="28.75390625" style="419" customWidth="1"/>
    <col min="3" max="16384" width="9.00390625" style="30" customWidth="1"/>
  </cols>
  <sheetData>
    <row r="1" s="419" customFormat="1" ht="14.25">
      <c r="A1" s="3" t="s">
        <v>68</v>
      </c>
    </row>
    <row r="2" spans="1:2" ht="38.25" customHeight="1">
      <c r="A2" s="31" t="s">
        <v>69</v>
      </c>
      <c r="B2" s="31"/>
    </row>
    <row r="3" ht="27" customHeight="1">
      <c r="B3" s="420" t="s">
        <v>54</v>
      </c>
    </row>
    <row r="4" spans="1:2" ht="34.5" customHeight="1">
      <c r="A4" s="128" t="s">
        <v>55</v>
      </c>
      <c r="B4" s="421" t="s">
        <v>56</v>
      </c>
    </row>
    <row r="5" spans="1:2" ht="34.5" customHeight="1">
      <c r="A5" s="248" t="s">
        <v>70</v>
      </c>
      <c r="B5" s="422">
        <v>613.98</v>
      </c>
    </row>
    <row r="6" spans="1:2" ht="34.5" customHeight="1">
      <c r="A6" s="248" t="s">
        <v>71</v>
      </c>
      <c r="B6" s="423">
        <v>7.85</v>
      </c>
    </row>
    <row r="7" spans="1:2" ht="34.5" customHeight="1">
      <c r="A7" s="248" t="s">
        <v>72</v>
      </c>
      <c r="B7" s="424">
        <v>0.38</v>
      </c>
    </row>
    <row r="8" spans="1:2" ht="34.5" customHeight="1">
      <c r="A8" s="248" t="s">
        <v>73</v>
      </c>
      <c r="B8" s="424">
        <v>7.47</v>
      </c>
    </row>
    <row r="9" spans="1:2" ht="34.5" customHeight="1">
      <c r="A9" s="248" t="s">
        <v>74</v>
      </c>
      <c r="B9" s="422">
        <v>33.14</v>
      </c>
    </row>
    <row r="10" spans="1:2" ht="34.5" customHeight="1">
      <c r="A10" s="248" t="s">
        <v>75</v>
      </c>
      <c r="B10" s="422">
        <v>33.14</v>
      </c>
    </row>
    <row r="11" spans="1:2" ht="34.5" customHeight="1">
      <c r="A11" s="248" t="s">
        <v>76</v>
      </c>
      <c r="B11" s="422">
        <v>19.74</v>
      </c>
    </row>
    <row r="12" spans="1:2" ht="34.5" customHeight="1">
      <c r="A12" s="248" t="s">
        <v>77</v>
      </c>
      <c r="B12" s="422">
        <v>26.27</v>
      </c>
    </row>
    <row r="13" spans="1:2" ht="34.5" customHeight="1">
      <c r="A13" s="248" t="s">
        <v>78</v>
      </c>
      <c r="B13" s="422">
        <v>26.27</v>
      </c>
    </row>
    <row r="14" spans="1:2" ht="34.5" customHeight="1">
      <c r="A14" s="248" t="s">
        <v>79</v>
      </c>
      <c r="B14" s="293"/>
    </row>
    <row r="15" spans="1:2" ht="34.5" customHeight="1">
      <c r="A15" s="129" t="s">
        <v>80</v>
      </c>
      <c r="B15" s="422">
        <v>700.99</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40.xml><?xml version="1.0" encoding="utf-8"?>
<worksheet xmlns="http://schemas.openxmlformats.org/spreadsheetml/2006/main" xmlns:r="http://schemas.openxmlformats.org/officeDocument/2006/relationships">
  <dimension ref="A1:F31"/>
  <sheetViews>
    <sheetView zoomScaleSheetLayoutView="100" workbookViewId="0" topLeftCell="C10">
      <selection activeCell="D9" sqref="D9"/>
    </sheetView>
  </sheetViews>
  <sheetFormatPr defaultColWidth="10.00390625" defaultRowHeight="13.5"/>
  <cols>
    <col min="1" max="2" width="9.00390625" style="60" hidden="1" customWidth="1"/>
    <col min="3" max="3" width="55.50390625" style="60" customWidth="1"/>
    <col min="4" max="4" width="31.00390625" style="60" customWidth="1"/>
    <col min="5" max="5" width="29.75390625" style="60" customWidth="1"/>
    <col min="6" max="6" width="9.00390625" style="60" hidden="1" customWidth="1"/>
    <col min="7" max="7" width="9.75390625" style="60" customWidth="1"/>
    <col min="8" max="16384" width="10.00390625" style="60" customWidth="1"/>
  </cols>
  <sheetData>
    <row r="1" spans="1:3" s="60" customFormat="1" ht="14.25" customHeight="1">
      <c r="A1" s="61">
        <v>0</v>
      </c>
      <c r="C1" s="61" t="s">
        <v>3123</v>
      </c>
    </row>
    <row r="2" spans="1:5" s="60" customFormat="1" ht="24" customHeight="1">
      <c r="A2" s="61">
        <v>0</v>
      </c>
      <c r="C2" s="95" t="s">
        <v>3124</v>
      </c>
      <c r="D2" s="95"/>
      <c r="E2" s="95"/>
    </row>
    <row r="3" spans="1:5" s="60" customFormat="1" ht="14.25" customHeight="1">
      <c r="A3" s="61">
        <v>0</v>
      </c>
      <c r="E3" s="63" t="s">
        <v>54</v>
      </c>
    </row>
    <row r="4" spans="1:5" s="60" customFormat="1" ht="19.5" customHeight="1">
      <c r="A4" s="61">
        <v>0</v>
      </c>
      <c r="C4" s="64" t="s">
        <v>55</v>
      </c>
      <c r="D4" s="65" t="s">
        <v>3125</v>
      </c>
      <c r="E4" s="64" t="s">
        <v>3126</v>
      </c>
    </row>
    <row r="5" spans="1:6" s="60" customFormat="1" ht="19.5" customHeight="1">
      <c r="A5" s="61" t="s">
        <v>3127</v>
      </c>
      <c r="B5" s="61" t="s">
        <v>3128</v>
      </c>
      <c r="C5" s="66" t="s">
        <v>3129</v>
      </c>
      <c r="D5" s="67">
        <v>583.832892985</v>
      </c>
      <c r="E5" s="68">
        <v>307.9696097493</v>
      </c>
      <c r="F5" s="61">
        <v>1</v>
      </c>
    </row>
    <row r="6" spans="1:6" s="60" customFormat="1" ht="19.5" customHeight="1">
      <c r="A6" s="61" t="s">
        <v>3127</v>
      </c>
      <c r="B6" s="61" t="s">
        <v>3130</v>
      </c>
      <c r="C6" s="66" t="s">
        <v>3131</v>
      </c>
      <c r="D6" s="67">
        <v>453.776658985</v>
      </c>
      <c r="E6" s="68">
        <v>229.9029247493</v>
      </c>
      <c r="F6" s="61">
        <v>2</v>
      </c>
    </row>
    <row r="7" spans="1:6" s="60" customFormat="1" ht="19.5" customHeight="1">
      <c r="A7" s="61" t="s">
        <v>3127</v>
      </c>
      <c r="B7" s="61" t="s">
        <v>3132</v>
      </c>
      <c r="C7" s="69" t="s">
        <v>3133</v>
      </c>
      <c r="D7" s="70">
        <v>130.056234</v>
      </c>
      <c r="E7" s="71">
        <v>78.066685</v>
      </c>
      <c r="F7" s="61">
        <v>3</v>
      </c>
    </row>
    <row r="8" spans="1:6" s="60" customFormat="1" ht="19.5" customHeight="1">
      <c r="A8" s="61" t="s">
        <v>3127</v>
      </c>
      <c r="B8" s="61" t="s">
        <v>3134</v>
      </c>
      <c r="C8" s="66" t="s">
        <v>3135</v>
      </c>
      <c r="D8" s="67">
        <v>561.416</v>
      </c>
      <c r="E8" s="68">
        <v>307.99</v>
      </c>
      <c r="F8" s="61">
        <v>4</v>
      </c>
    </row>
    <row r="9" spans="1:6" s="60" customFormat="1" ht="19.5" customHeight="1">
      <c r="A9" s="61" t="s">
        <v>3127</v>
      </c>
      <c r="B9" s="61" t="s">
        <v>3136</v>
      </c>
      <c r="C9" s="72" t="s">
        <v>3131</v>
      </c>
      <c r="D9" s="73">
        <v>439.69</v>
      </c>
      <c r="E9" s="68">
        <v>229.92</v>
      </c>
      <c r="F9" s="61">
        <v>5</v>
      </c>
    </row>
    <row r="10" spans="1:6" s="60" customFormat="1" ht="19.5" customHeight="1">
      <c r="A10" s="61" t="s">
        <v>3127</v>
      </c>
      <c r="B10" s="61" t="s">
        <v>3137</v>
      </c>
      <c r="C10" s="69" t="s">
        <v>3133</v>
      </c>
      <c r="D10" s="70">
        <v>121.726</v>
      </c>
      <c r="E10" s="71">
        <v>78.07</v>
      </c>
      <c r="F10" s="61">
        <v>6</v>
      </c>
    </row>
    <row r="11" spans="1:6" s="60" customFormat="1" ht="19.5" customHeight="1">
      <c r="A11" s="61" t="s">
        <v>3127</v>
      </c>
      <c r="B11" s="61" t="s">
        <v>3138</v>
      </c>
      <c r="C11" s="66" t="s">
        <v>3139</v>
      </c>
      <c r="D11" s="67">
        <v>136.8349467806</v>
      </c>
      <c r="E11" s="68">
        <v>52.5930644109</v>
      </c>
      <c r="F11" s="61">
        <v>7</v>
      </c>
    </row>
    <row r="12" spans="1:6" s="60" customFormat="1" ht="16.5" customHeight="1">
      <c r="A12" s="61" t="s">
        <v>3127</v>
      </c>
      <c r="B12" s="61" t="s">
        <v>3140</v>
      </c>
      <c r="C12" s="66" t="s">
        <v>3141</v>
      </c>
      <c r="D12" s="67">
        <v>23.127</v>
      </c>
      <c r="E12" s="68">
        <v>5.6246</v>
      </c>
      <c r="F12" s="61">
        <v>8</v>
      </c>
    </row>
    <row r="13" spans="1:6" s="60" customFormat="1" ht="16.5" customHeight="1">
      <c r="A13" s="61" t="s">
        <v>3127</v>
      </c>
      <c r="B13" s="61" t="s">
        <v>3142</v>
      </c>
      <c r="C13" s="66" t="s">
        <v>3143</v>
      </c>
      <c r="D13" s="67">
        <v>33.1366</v>
      </c>
      <c r="E13" s="68">
        <v>14.9862</v>
      </c>
      <c r="F13" s="61">
        <v>9</v>
      </c>
    </row>
    <row r="14" spans="1:6" s="60" customFormat="1" ht="16.5" customHeight="1">
      <c r="A14" s="61" t="s">
        <v>3127</v>
      </c>
      <c r="B14" s="61" t="s">
        <v>3144</v>
      </c>
      <c r="C14" s="66" t="s">
        <v>3145</v>
      </c>
      <c r="D14" s="67">
        <v>78.76</v>
      </c>
      <c r="E14" s="68">
        <v>31.92</v>
      </c>
      <c r="F14" s="61">
        <v>10</v>
      </c>
    </row>
    <row r="15" spans="1:6" s="60" customFormat="1" ht="15" customHeight="1">
      <c r="A15" s="61" t="s">
        <v>3127</v>
      </c>
      <c r="B15" s="61" t="s">
        <v>3146</v>
      </c>
      <c r="C15" s="66" t="s">
        <v>3147</v>
      </c>
      <c r="D15" s="67">
        <v>1.2635</v>
      </c>
      <c r="E15" s="68"/>
      <c r="F15" s="61">
        <v>11</v>
      </c>
    </row>
    <row r="16" spans="1:6" s="60" customFormat="1" ht="15" customHeight="1">
      <c r="A16" s="61" t="s">
        <v>3127</v>
      </c>
      <c r="B16" s="61" t="s">
        <v>3148</v>
      </c>
      <c r="C16" s="66" t="s">
        <v>3149</v>
      </c>
      <c r="D16" s="67"/>
      <c r="E16" s="68"/>
      <c r="F16" s="61">
        <v>12</v>
      </c>
    </row>
    <row r="17" spans="1:6" s="60" customFormat="1" ht="15" customHeight="1">
      <c r="A17" s="61" t="s">
        <v>3127</v>
      </c>
      <c r="B17" s="61" t="s">
        <v>3150</v>
      </c>
      <c r="C17" s="66" t="s">
        <v>3151</v>
      </c>
      <c r="D17" s="67"/>
      <c r="E17" s="68"/>
      <c r="F17" s="61">
        <v>13</v>
      </c>
    </row>
    <row r="18" spans="1:6" s="60" customFormat="1" ht="15" customHeight="1">
      <c r="A18" s="61" t="s">
        <v>3127</v>
      </c>
      <c r="B18" s="61" t="s">
        <v>3144</v>
      </c>
      <c r="C18" s="69" t="s">
        <v>3152</v>
      </c>
      <c r="D18" s="70">
        <v>0.5478467806</v>
      </c>
      <c r="E18" s="71">
        <v>0.0622644109</v>
      </c>
      <c r="F18" s="61">
        <v>14</v>
      </c>
    </row>
    <row r="19" spans="1:6" s="60" customFormat="1" ht="19.5" customHeight="1">
      <c r="A19" s="61" t="s">
        <v>3127</v>
      </c>
      <c r="B19" s="61" t="s">
        <v>3153</v>
      </c>
      <c r="C19" s="66" t="s">
        <v>3154</v>
      </c>
      <c r="D19" s="67">
        <v>34.738155317</v>
      </c>
      <c r="E19" s="68">
        <v>15.0400706708</v>
      </c>
      <c r="F19" s="61">
        <v>15</v>
      </c>
    </row>
    <row r="20" spans="1:6" s="60" customFormat="1" ht="19.5" customHeight="1">
      <c r="A20" s="61" t="s">
        <v>3127</v>
      </c>
      <c r="B20" s="61" t="s">
        <v>3155</v>
      </c>
      <c r="C20" s="66" t="s">
        <v>3156</v>
      </c>
      <c r="D20" s="67">
        <v>33.474476317</v>
      </c>
      <c r="E20" s="68">
        <v>15.0400706708</v>
      </c>
      <c r="F20" s="61">
        <v>16</v>
      </c>
    </row>
    <row r="21" spans="1:6" s="60" customFormat="1" ht="19.5" customHeight="1">
      <c r="A21" s="61" t="s">
        <v>3127</v>
      </c>
      <c r="B21" s="61" t="s">
        <v>3157</v>
      </c>
      <c r="C21" s="69" t="s">
        <v>3133</v>
      </c>
      <c r="D21" s="70">
        <v>1.263679</v>
      </c>
      <c r="E21" s="71"/>
      <c r="F21" s="61">
        <v>17</v>
      </c>
    </row>
    <row r="22" spans="1:6" s="60" customFormat="1" ht="19.5" customHeight="1">
      <c r="A22" s="61" t="s">
        <v>3127</v>
      </c>
      <c r="B22" s="61" t="s">
        <v>3158</v>
      </c>
      <c r="C22" s="66" t="s">
        <v>3159</v>
      </c>
      <c r="D22" s="67">
        <v>20.0448604700306</v>
      </c>
      <c r="E22" s="68">
        <v>20.0448604700306</v>
      </c>
      <c r="F22" s="61">
        <v>18</v>
      </c>
    </row>
    <row r="23" spans="1:6" s="60" customFormat="1" ht="19.5" customHeight="1">
      <c r="A23" s="61" t="s">
        <v>3127</v>
      </c>
      <c r="B23" s="61" t="s">
        <v>3160</v>
      </c>
      <c r="C23" s="66" t="s">
        <v>3156</v>
      </c>
      <c r="D23" s="67">
        <v>15.2322046016306</v>
      </c>
      <c r="E23" s="68">
        <v>15.2322046016306</v>
      </c>
      <c r="F23" s="61">
        <v>19</v>
      </c>
    </row>
    <row r="24" spans="1:6" s="60" customFormat="1" ht="19.5" customHeight="1">
      <c r="A24" s="61" t="s">
        <v>3127</v>
      </c>
      <c r="B24" s="61" t="s">
        <v>3161</v>
      </c>
      <c r="C24" s="69" t="s">
        <v>3133</v>
      </c>
      <c r="D24" s="70">
        <v>4.8126558684</v>
      </c>
      <c r="E24" s="71">
        <v>4.8126558684</v>
      </c>
      <c r="F24" s="61">
        <v>20</v>
      </c>
    </row>
    <row r="25" spans="1:6" s="60" customFormat="1" ht="19.5" customHeight="1">
      <c r="A25" s="61" t="s">
        <v>3127</v>
      </c>
      <c r="B25" s="61" t="s">
        <v>3162</v>
      </c>
      <c r="C25" s="66" t="s">
        <v>3163</v>
      </c>
      <c r="D25" s="67">
        <v>685.8976088367</v>
      </c>
      <c r="E25" s="68">
        <v>345.5214290956</v>
      </c>
      <c r="F25" s="61">
        <v>21</v>
      </c>
    </row>
    <row r="26" spans="1:6" s="60" customFormat="1" ht="19.5" customHeight="1">
      <c r="A26" s="61" t="s">
        <v>3127</v>
      </c>
      <c r="B26" s="61" t="s">
        <v>3164</v>
      </c>
      <c r="C26" s="66" t="s">
        <v>3131</v>
      </c>
      <c r="D26" s="67">
        <v>477.0815538367</v>
      </c>
      <c r="E26" s="68">
        <v>235.5347440956</v>
      </c>
      <c r="F26" s="61">
        <v>22</v>
      </c>
    </row>
    <row r="27" spans="1:6" s="60" customFormat="1" ht="19.5" customHeight="1">
      <c r="A27" s="61" t="s">
        <v>3127</v>
      </c>
      <c r="B27" s="61" t="s">
        <v>3165</v>
      </c>
      <c r="C27" s="69" t="s">
        <v>3133</v>
      </c>
      <c r="D27" s="70">
        <v>208.816055</v>
      </c>
      <c r="E27" s="71">
        <v>109.986685</v>
      </c>
      <c r="F27" s="61">
        <v>23</v>
      </c>
    </row>
    <row r="28" spans="1:6" s="60" customFormat="1" ht="19.5" customHeight="1">
      <c r="A28" s="61" t="s">
        <v>3127</v>
      </c>
      <c r="B28" s="61" t="s">
        <v>3166</v>
      </c>
      <c r="C28" s="66" t="s">
        <v>3167</v>
      </c>
      <c r="D28" s="67">
        <v>663.346</v>
      </c>
      <c r="E28" s="68">
        <v>345.54</v>
      </c>
      <c r="F28" s="61">
        <v>24</v>
      </c>
    </row>
    <row r="29" spans="1:6" s="60" customFormat="1" ht="19.5" customHeight="1">
      <c r="A29" s="61" t="s">
        <v>3127</v>
      </c>
      <c r="B29" s="61" t="s">
        <v>3168</v>
      </c>
      <c r="C29" s="72" t="s">
        <v>3131</v>
      </c>
      <c r="D29" s="73">
        <v>462.86</v>
      </c>
      <c r="E29" s="68">
        <v>235.55</v>
      </c>
      <c r="F29" s="61">
        <v>25</v>
      </c>
    </row>
    <row r="30" spans="1:6" s="60" customFormat="1" ht="19.5" customHeight="1">
      <c r="A30" s="61" t="s">
        <v>3127</v>
      </c>
      <c r="B30" s="61" t="s">
        <v>3169</v>
      </c>
      <c r="C30" s="74" t="s">
        <v>3133</v>
      </c>
      <c r="D30" s="73">
        <v>200.486</v>
      </c>
      <c r="E30" s="68">
        <v>109.99</v>
      </c>
      <c r="F30" s="61">
        <v>26</v>
      </c>
    </row>
    <row r="31" spans="1:5" s="60" customFormat="1" ht="14.25" customHeight="1">
      <c r="A31" s="61">
        <v>0</v>
      </c>
      <c r="C31" s="75" t="s">
        <v>3170</v>
      </c>
      <c r="D31" s="75"/>
      <c r="E31" s="75"/>
    </row>
  </sheetData>
  <sheetProtection/>
  <mergeCells count="2">
    <mergeCell ref="C2:E2"/>
    <mergeCell ref="C31:E31"/>
  </mergeCells>
  <printOptions/>
  <pageMargins left="0.75" right="0.75" top="1" bottom="1" header="0.51" footer="0.51"/>
  <pageSetup orientation="portrait" paperSize="9"/>
</worksheet>
</file>

<file path=xl/worksheets/sheet41.xml><?xml version="1.0" encoding="utf-8"?>
<worksheet xmlns="http://schemas.openxmlformats.org/spreadsheetml/2006/main" xmlns:r="http://schemas.openxmlformats.org/officeDocument/2006/relationships">
  <dimension ref="A1:I9"/>
  <sheetViews>
    <sheetView zoomScaleSheetLayoutView="100" workbookViewId="0" topLeftCell="C1">
      <selection activeCell="F21" sqref="F21"/>
    </sheetView>
  </sheetViews>
  <sheetFormatPr defaultColWidth="10.00390625" defaultRowHeight="13.5"/>
  <cols>
    <col min="1" max="2" width="9.00390625" style="60" hidden="1" customWidth="1"/>
    <col min="3" max="3" width="23.125" style="60" customWidth="1"/>
    <col min="4" max="9" width="18.00390625" style="60" customWidth="1"/>
    <col min="10" max="10" width="9.75390625" style="60" customWidth="1"/>
    <col min="11" max="16384" width="10.00390625" style="60" customWidth="1"/>
  </cols>
  <sheetData>
    <row r="1" spans="1:3" s="60" customFormat="1" ht="14.25" customHeight="1">
      <c r="A1" s="61">
        <v>0</v>
      </c>
      <c r="B1" s="61"/>
      <c r="C1" s="61" t="s">
        <v>3171</v>
      </c>
    </row>
    <row r="2" spans="1:9" s="60" customFormat="1" ht="45" customHeight="1">
      <c r="A2" s="61">
        <v>0</v>
      </c>
      <c r="C2" s="76" t="s">
        <v>3172</v>
      </c>
      <c r="D2" s="76"/>
      <c r="E2" s="76"/>
      <c r="F2" s="76"/>
      <c r="G2" s="76"/>
      <c r="H2" s="76"/>
      <c r="I2" s="76"/>
    </row>
    <row r="3" spans="1:9" s="60" customFormat="1" ht="14.25" customHeight="1">
      <c r="A3" s="61">
        <v>0</v>
      </c>
      <c r="C3" s="61"/>
      <c r="D3" s="61"/>
      <c r="I3" s="63" t="s">
        <v>54</v>
      </c>
    </row>
    <row r="4" spans="1:9" s="60" customFormat="1" ht="31.5" customHeight="1">
      <c r="A4" s="61">
        <v>0</v>
      </c>
      <c r="C4" s="77" t="s">
        <v>3100</v>
      </c>
      <c r="D4" s="78" t="s">
        <v>3101</v>
      </c>
      <c r="E4" s="78"/>
      <c r="F4" s="78"/>
      <c r="G4" s="79" t="s">
        <v>3102</v>
      </c>
      <c r="H4" s="79"/>
      <c r="I4" s="79"/>
    </row>
    <row r="5" spans="1:9" s="60" customFormat="1" ht="31.5" customHeight="1">
      <c r="A5" s="61">
        <v>0</v>
      </c>
      <c r="C5" s="77"/>
      <c r="D5" s="80"/>
      <c r="E5" s="81" t="s">
        <v>2654</v>
      </c>
      <c r="F5" s="82" t="s">
        <v>2655</v>
      </c>
      <c r="G5" s="83"/>
      <c r="H5" s="81" t="s">
        <v>2654</v>
      </c>
      <c r="I5" s="93" t="s">
        <v>2655</v>
      </c>
    </row>
    <row r="6" spans="1:9" s="60" customFormat="1" ht="31.5" customHeight="1">
      <c r="A6" s="61">
        <v>0</v>
      </c>
      <c r="C6" s="84" t="s">
        <v>3103</v>
      </c>
      <c r="D6" s="85" t="s">
        <v>3104</v>
      </c>
      <c r="E6" s="86" t="s">
        <v>3105</v>
      </c>
      <c r="F6" s="87" t="s">
        <v>3106</v>
      </c>
      <c r="G6" s="85" t="s">
        <v>3107</v>
      </c>
      <c r="H6" s="86" t="s">
        <v>3108</v>
      </c>
      <c r="I6" s="94" t="s">
        <v>3109</v>
      </c>
    </row>
    <row r="7" spans="1:9" s="60" customFormat="1" ht="31.5" customHeight="1">
      <c r="A7" s="61" t="s">
        <v>3127</v>
      </c>
      <c r="B7" s="88" t="s">
        <v>3173</v>
      </c>
      <c r="C7" s="89" t="s">
        <v>3111</v>
      </c>
      <c r="D7" s="90">
        <v>345.54</v>
      </c>
      <c r="E7" s="91">
        <v>235.55</v>
      </c>
      <c r="F7" s="92">
        <v>109.99</v>
      </c>
      <c r="G7" s="90">
        <v>345.5214290956</v>
      </c>
      <c r="H7" s="90">
        <v>235.5347440956</v>
      </c>
      <c r="I7" s="91">
        <v>109.986685</v>
      </c>
    </row>
    <row r="8" spans="1:9" s="60" customFormat="1" ht="14.25" customHeight="1">
      <c r="A8" s="61">
        <v>0</v>
      </c>
      <c r="C8" s="75" t="s">
        <v>3121</v>
      </c>
      <c r="D8" s="75"/>
      <c r="E8" s="75"/>
      <c r="F8" s="75"/>
      <c r="G8" s="75"/>
      <c r="H8" s="75"/>
      <c r="I8" s="75"/>
    </row>
    <row r="9" spans="1:9" s="60" customFormat="1" ht="14.25" customHeight="1">
      <c r="A9" s="61">
        <v>0</v>
      </c>
      <c r="C9" s="61" t="s">
        <v>3122</v>
      </c>
      <c r="D9" s="61"/>
      <c r="E9" s="61"/>
      <c r="F9" s="61"/>
      <c r="G9" s="61"/>
      <c r="H9" s="61"/>
      <c r="I9" s="61"/>
    </row>
  </sheetData>
  <sheetProtection/>
  <mergeCells count="6">
    <mergeCell ref="C2:I2"/>
    <mergeCell ref="D4:F4"/>
    <mergeCell ref="G4:I4"/>
    <mergeCell ref="C8:I8"/>
    <mergeCell ref="C9:I9"/>
    <mergeCell ref="C4:C5"/>
  </mergeCells>
  <printOptions/>
  <pageMargins left="0.75" right="0.75" top="1" bottom="1" header="0.51" footer="0.51"/>
  <pageSetup orientation="portrait" paperSize="9"/>
</worksheet>
</file>

<file path=xl/worksheets/sheet42.xml><?xml version="1.0" encoding="utf-8"?>
<worksheet xmlns="http://schemas.openxmlformats.org/spreadsheetml/2006/main" xmlns:r="http://schemas.openxmlformats.org/officeDocument/2006/relationships">
  <dimension ref="A1:F31"/>
  <sheetViews>
    <sheetView zoomScaleSheetLayoutView="100" workbookViewId="0" topLeftCell="C10">
      <selection activeCell="C12" sqref="C12"/>
    </sheetView>
  </sheetViews>
  <sheetFormatPr defaultColWidth="10.00390625" defaultRowHeight="13.5"/>
  <cols>
    <col min="1" max="2" width="9.00390625" style="60" hidden="1" customWidth="1"/>
    <col min="3" max="3" width="55.50390625" style="60" customWidth="1"/>
    <col min="4" max="4" width="31.00390625" style="60" customWidth="1"/>
    <col min="5" max="5" width="29.75390625" style="60" customWidth="1"/>
    <col min="6" max="6" width="9.00390625" style="60" hidden="1" customWidth="1"/>
    <col min="7" max="7" width="9.75390625" style="60" customWidth="1"/>
    <col min="8" max="8" width="12.625" style="60" bestFit="1" customWidth="1"/>
    <col min="9" max="16384" width="10.00390625" style="60" customWidth="1"/>
  </cols>
  <sheetData>
    <row r="1" spans="1:3" s="60" customFormat="1" ht="14.25" customHeight="1">
      <c r="A1" s="61">
        <v>0</v>
      </c>
      <c r="C1" s="61" t="s">
        <v>3174</v>
      </c>
    </row>
    <row r="2" spans="1:5" s="60" customFormat="1" ht="20.25">
      <c r="A2" s="61">
        <v>0</v>
      </c>
      <c r="C2" s="62" t="s">
        <v>3124</v>
      </c>
      <c r="D2" s="62"/>
      <c r="E2" s="62"/>
    </row>
    <row r="3" spans="1:5" s="60" customFormat="1" ht="14.25" customHeight="1">
      <c r="A3" s="61">
        <v>0</v>
      </c>
      <c r="E3" s="63" t="s">
        <v>54</v>
      </c>
    </row>
    <row r="4" spans="1:5" s="60" customFormat="1" ht="19.5" customHeight="1">
      <c r="A4" s="61">
        <v>0</v>
      </c>
      <c r="C4" s="64" t="s">
        <v>55</v>
      </c>
      <c r="D4" s="65" t="s">
        <v>3125</v>
      </c>
      <c r="E4" s="64" t="s">
        <v>3126</v>
      </c>
    </row>
    <row r="5" spans="1:6" s="60" customFormat="1" ht="19.5" customHeight="1">
      <c r="A5" s="61" t="s">
        <v>3127</v>
      </c>
      <c r="B5" s="61" t="s">
        <v>3128</v>
      </c>
      <c r="C5" s="66" t="s">
        <v>3129</v>
      </c>
      <c r="D5" s="67">
        <v>307.9696097493</v>
      </c>
      <c r="E5" s="68">
        <v>307.9696097493</v>
      </c>
      <c r="F5" s="61">
        <v>1</v>
      </c>
    </row>
    <row r="6" spans="1:6" s="60" customFormat="1" ht="16.5" customHeight="1">
      <c r="A6" s="61" t="s">
        <v>3127</v>
      </c>
      <c r="B6" s="61" t="s">
        <v>3130</v>
      </c>
      <c r="C6" s="66" t="s">
        <v>3131</v>
      </c>
      <c r="D6" s="67">
        <v>229.9029247493</v>
      </c>
      <c r="E6" s="68">
        <v>229.9029247493</v>
      </c>
      <c r="F6" s="61">
        <v>2</v>
      </c>
    </row>
    <row r="7" spans="1:6" s="60" customFormat="1" ht="16.5" customHeight="1">
      <c r="A7" s="61" t="s">
        <v>3127</v>
      </c>
      <c r="B7" s="61" t="s">
        <v>3132</v>
      </c>
      <c r="C7" s="69" t="s">
        <v>3133</v>
      </c>
      <c r="D7" s="70">
        <v>78.066685</v>
      </c>
      <c r="E7" s="71">
        <v>78.066685</v>
      </c>
      <c r="F7" s="61">
        <v>3</v>
      </c>
    </row>
    <row r="8" spans="1:6" s="60" customFormat="1" ht="16.5" customHeight="1">
      <c r="A8" s="61" t="s">
        <v>3127</v>
      </c>
      <c r="B8" s="61" t="s">
        <v>3134</v>
      </c>
      <c r="C8" s="66" t="s">
        <v>3135</v>
      </c>
      <c r="D8" s="67">
        <v>307.99</v>
      </c>
      <c r="E8" s="68">
        <v>307.99</v>
      </c>
      <c r="F8" s="61">
        <v>4</v>
      </c>
    </row>
    <row r="9" spans="1:6" s="60" customFormat="1" ht="16.5" customHeight="1">
      <c r="A9" s="61" t="s">
        <v>3127</v>
      </c>
      <c r="B9" s="61" t="s">
        <v>3136</v>
      </c>
      <c r="C9" s="72" t="s">
        <v>3131</v>
      </c>
      <c r="D9" s="73">
        <v>229.92</v>
      </c>
      <c r="E9" s="68">
        <v>229.92</v>
      </c>
      <c r="F9" s="61">
        <v>5</v>
      </c>
    </row>
    <row r="10" spans="1:6" s="60" customFormat="1" ht="16.5" customHeight="1">
      <c r="A10" s="61" t="s">
        <v>3127</v>
      </c>
      <c r="B10" s="61" t="s">
        <v>3137</v>
      </c>
      <c r="C10" s="69" t="s">
        <v>3133</v>
      </c>
      <c r="D10" s="70">
        <v>78.07</v>
      </c>
      <c r="E10" s="71">
        <v>78.07</v>
      </c>
      <c r="F10" s="61">
        <v>6</v>
      </c>
    </row>
    <row r="11" spans="1:6" s="60" customFormat="1" ht="19.5" customHeight="1">
      <c r="A11" s="61" t="s">
        <v>3127</v>
      </c>
      <c r="B11" s="61" t="s">
        <v>3138</v>
      </c>
      <c r="C11" s="66" t="s">
        <v>3139</v>
      </c>
      <c r="D11" s="67">
        <v>52.5930644109</v>
      </c>
      <c r="E11" s="68">
        <v>52.5930644109</v>
      </c>
      <c r="F11" s="61">
        <v>7</v>
      </c>
    </row>
    <row r="12" spans="1:6" s="60" customFormat="1" ht="16.5" customHeight="1">
      <c r="A12" s="61" t="s">
        <v>3127</v>
      </c>
      <c r="B12" s="61" t="s">
        <v>3140</v>
      </c>
      <c r="C12" s="66" t="s">
        <v>3141</v>
      </c>
      <c r="D12" s="67">
        <v>5.6246</v>
      </c>
      <c r="E12" s="68">
        <v>5.6246</v>
      </c>
      <c r="F12" s="61">
        <v>8</v>
      </c>
    </row>
    <row r="13" spans="1:6" s="60" customFormat="1" ht="16.5" customHeight="1">
      <c r="A13" s="61" t="s">
        <v>3127</v>
      </c>
      <c r="B13" s="61" t="s">
        <v>3142</v>
      </c>
      <c r="C13" s="66" t="s">
        <v>3143</v>
      </c>
      <c r="D13" s="67">
        <v>14.9862</v>
      </c>
      <c r="E13" s="68">
        <v>14.9862</v>
      </c>
      <c r="F13" s="61">
        <v>9</v>
      </c>
    </row>
    <row r="14" spans="1:6" s="60" customFormat="1" ht="16.5" customHeight="1">
      <c r="A14" s="61" t="s">
        <v>3127</v>
      </c>
      <c r="B14" s="61" t="s">
        <v>3144</v>
      </c>
      <c r="C14" s="66" t="s">
        <v>3145</v>
      </c>
      <c r="D14" s="67">
        <v>31.92</v>
      </c>
      <c r="E14" s="68">
        <v>31.92</v>
      </c>
      <c r="F14" s="61">
        <v>10</v>
      </c>
    </row>
    <row r="15" spans="1:6" s="60" customFormat="1" ht="18" customHeight="1">
      <c r="A15" s="61" t="s">
        <v>3127</v>
      </c>
      <c r="B15" s="61" t="s">
        <v>3146</v>
      </c>
      <c r="C15" s="66" t="s">
        <v>3147</v>
      </c>
      <c r="D15" s="67"/>
      <c r="E15" s="68"/>
      <c r="F15" s="61">
        <v>11</v>
      </c>
    </row>
    <row r="16" spans="1:6" s="60" customFormat="1" ht="18" customHeight="1">
      <c r="A16" s="61" t="s">
        <v>3127</v>
      </c>
      <c r="B16" s="61" t="s">
        <v>3148</v>
      </c>
      <c r="C16" s="66" t="s">
        <v>3149</v>
      </c>
      <c r="D16" s="67"/>
      <c r="E16" s="68"/>
      <c r="F16" s="61">
        <v>12</v>
      </c>
    </row>
    <row r="17" spans="1:6" s="60" customFormat="1" ht="18" customHeight="1">
      <c r="A17" s="61" t="s">
        <v>3127</v>
      </c>
      <c r="B17" s="61" t="s">
        <v>3150</v>
      </c>
      <c r="C17" s="66" t="s">
        <v>3151</v>
      </c>
      <c r="D17" s="67"/>
      <c r="E17" s="68"/>
      <c r="F17" s="61">
        <v>13</v>
      </c>
    </row>
    <row r="18" spans="1:6" s="60" customFormat="1" ht="18" customHeight="1">
      <c r="A18" s="61" t="s">
        <v>3127</v>
      </c>
      <c r="B18" s="61" t="s">
        <v>3144</v>
      </c>
      <c r="C18" s="69" t="s">
        <v>3152</v>
      </c>
      <c r="D18" s="70">
        <v>0.0622644109</v>
      </c>
      <c r="E18" s="71">
        <v>0.0622644109</v>
      </c>
      <c r="F18" s="61">
        <v>14</v>
      </c>
    </row>
    <row r="19" spans="1:6" s="60" customFormat="1" ht="19.5" customHeight="1">
      <c r="A19" s="61" t="s">
        <v>3127</v>
      </c>
      <c r="B19" s="61" t="s">
        <v>3153</v>
      </c>
      <c r="C19" s="66" t="s">
        <v>3154</v>
      </c>
      <c r="D19" s="67">
        <v>15.0400706708</v>
      </c>
      <c r="E19" s="67">
        <v>15.0400706708</v>
      </c>
      <c r="F19" s="61">
        <v>15</v>
      </c>
    </row>
    <row r="20" spans="1:6" s="60" customFormat="1" ht="19.5" customHeight="1">
      <c r="A20" s="61" t="s">
        <v>3127</v>
      </c>
      <c r="B20" s="61" t="s">
        <v>3155</v>
      </c>
      <c r="C20" s="66" t="s">
        <v>3156</v>
      </c>
      <c r="D20" s="67">
        <v>15.0400706708</v>
      </c>
      <c r="E20" s="67">
        <v>15.0400706708</v>
      </c>
      <c r="F20" s="61">
        <v>16</v>
      </c>
    </row>
    <row r="21" spans="1:6" s="60" customFormat="1" ht="19.5" customHeight="1">
      <c r="A21" s="61" t="s">
        <v>3127</v>
      </c>
      <c r="B21" s="61" t="s">
        <v>3157</v>
      </c>
      <c r="C21" s="69" t="s">
        <v>3133</v>
      </c>
      <c r="D21" s="70"/>
      <c r="E21" s="71"/>
      <c r="F21" s="61">
        <v>17</v>
      </c>
    </row>
    <row r="22" spans="1:6" s="60" customFormat="1" ht="19.5" customHeight="1">
      <c r="A22" s="61" t="s">
        <v>3127</v>
      </c>
      <c r="B22" s="61" t="s">
        <v>3158</v>
      </c>
      <c r="C22" s="66" t="s">
        <v>3159</v>
      </c>
      <c r="D22" s="67">
        <v>10.428859347</v>
      </c>
      <c r="E22" s="68">
        <v>10.428859347</v>
      </c>
      <c r="F22" s="61">
        <v>18</v>
      </c>
    </row>
    <row r="23" spans="1:6" s="60" customFormat="1" ht="19.5" customHeight="1">
      <c r="A23" s="61" t="s">
        <v>3127</v>
      </c>
      <c r="B23" s="61" t="s">
        <v>3160</v>
      </c>
      <c r="C23" s="66" t="s">
        <v>3156</v>
      </c>
      <c r="D23" s="67">
        <v>7.815307987</v>
      </c>
      <c r="E23" s="68">
        <v>7.815307987</v>
      </c>
      <c r="F23" s="61">
        <v>19</v>
      </c>
    </row>
    <row r="24" spans="1:6" s="60" customFormat="1" ht="19.5" customHeight="1">
      <c r="A24" s="61" t="s">
        <v>3127</v>
      </c>
      <c r="B24" s="61" t="s">
        <v>3161</v>
      </c>
      <c r="C24" s="69" t="s">
        <v>3133</v>
      </c>
      <c r="D24" s="70">
        <v>2.61355136</v>
      </c>
      <c r="E24" s="71">
        <v>2.61355136</v>
      </c>
      <c r="F24" s="61">
        <v>20</v>
      </c>
    </row>
    <row r="25" spans="1:6" s="60" customFormat="1" ht="19.5" customHeight="1">
      <c r="A25" s="61" t="s">
        <v>3127</v>
      </c>
      <c r="B25" s="61" t="s">
        <v>3162</v>
      </c>
      <c r="C25" s="66" t="s">
        <v>3163</v>
      </c>
      <c r="D25" s="67">
        <v>345.5214290956</v>
      </c>
      <c r="E25" s="68">
        <v>345.5214290956</v>
      </c>
      <c r="F25" s="61">
        <v>21</v>
      </c>
    </row>
    <row r="26" spans="1:6" s="60" customFormat="1" ht="19.5" customHeight="1">
      <c r="A26" s="61" t="s">
        <v>3127</v>
      </c>
      <c r="B26" s="61" t="s">
        <v>3164</v>
      </c>
      <c r="C26" s="66" t="s">
        <v>3131</v>
      </c>
      <c r="D26" s="67">
        <v>235.5347440956</v>
      </c>
      <c r="E26" s="68">
        <v>235.5347440956</v>
      </c>
      <c r="F26" s="61">
        <v>22</v>
      </c>
    </row>
    <row r="27" spans="1:6" s="60" customFormat="1" ht="19.5" customHeight="1">
      <c r="A27" s="61" t="s">
        <v>3127</v>
      </c>
      <c r="B27" s="61" t="s">
        <v>3165</v>
      </c>
      <c r="C27" s="69" t="s">
        <v>3133</v>
      </c>
      <c r="D27" s="70">
        <v>109.986685</v>
      </c>
      <c r="E27" s="71">
        <v>109.986685</v>
      </c>
      <c r="F27" s="61">
        <v>23</v>
      </c>
    </row>
    <row r="28" spans="1:6" s="60" customFormat="1" ht="19.5" customHeight="1">
      <c r="A28" s="61" t="s">
        <v>3127</v>
      </c>
      <c r="B28" s="61" t="s">
        <v>3166</v>
      </c>
      <c r="C28" s="66" t="s">
        <v>3167</v>
      </c>
      <c r="D28" s="67">
        <v>345.54</v>
      </c>
      <c r="E28" s="68">
        <v>345.54</v>
      </c>
      <c r="F28" s="61">
        <v>24</v>
      </c>
    </row>
    <row r="29" spans="1:6" s="60" customFormat="1" ht="19.5" customHeight="1">
      <c r="A29" s="61" t="s">
        <v>3127</v>
      </c>
      <c r="B29" s="61" t="s">
        <v>3168</v>
      </c>
      <c r="C29" s="72" t="s">
        <v>3131</v>
      </c>
      <c r="D29" s="73">
        <v>235.55</v>
      </c>
      <c r="E29" s="68">
        <v>235.55</v>
      </c>
      <c r="F29" s="61">
        <v>25</v>
      </c>
    </row>
    <row r="30" spans="1:6" s="60" customFormat="1" ht="19.5" customHeight="1">
      <c r="A30" s="61" t="s">
        <v>3127</v>
      </c>
      <c r="B30" s="61" t="s">
        <v>3169</v>
      </c>
      <c r="C30" s="74" t="s">
        <v>3133</v>
      </c>
      <c r="D30" s="73">
        <v>109.99</v>
      </c>
      <c r="E30" s="68">
        <v>109.99</v>
      </c>
      <c r="F30" s="61">
        <v>26</v>
      </c>
    </row>
    <row r="31" spans="1:5" s="60" customFormat="1" ht="14.25" customHeight="1">
      <c r="A31" s="61">
        <v>0</v>
      </c>
      <c r="C31" s="75" t="s">
        <v>3170</v>
      </c>
      <c r="D31" s="75"/>
      <c r="E31" s="75"/>
    </row>
  </sheetData>
  <sheetProtection/>
  <mergeCells count="2">
    <mergeCell ref="C2:E2"/>
    <mergeCell ref="C31:E31"/>
  </mergeCells>
  <printOptions/>
  <pageMargins left="0.75" right="0.75" top="1" bottom="1" header="0.51" footer="0.51"/>
  <pageSetup orientation="portrait" paperSize="9"/>
</worksheet>
</file>

<file path=xl/worksheets/sheet43.xml><?xml version="1.0" encoding="utf-8"?>
<worksheet xmlns="http://schemas.openxmlformats.org/spreadsheetml/2006/main" xmlns:r="http://schemas.openxmlformats.org/officeDocument/2006/relationships">
  <sheetPr>
    <tabColor theme="0"/>
    <pageSetUpPr fitToPage="1"/>
  </sheetPr>
  <dimension ref="A1:A10"/>
  <sheetViews>
    <sheetView zoomScale="75" zoomScaleNormal="75" zoomScaleSheetLayoutView="100" workbookViewId="0" topLeftCell="A1">
      <selection activeCell="F4" sqref="F4"/>
    </sheetView>
  </sheetViews>
  <sheetFormatPr defaultColWidth="9.00390625" defaultRowHeight="13.5"/>
  <cols>
    <col min="1" max="1" width="109.875" style="1" customWidth="1"/>
    <col min="2" max="16384" width="9.00390625" style="1" customWidth="1"/>
  </cols>
  <sheetData>
    <row r="1" ht="27.75" customHeight="1">
      <c r="A1" s="3" t="s">
        <v>3175</v>
      </c>
    </row>
    <row r="2" ht="39" customHeight="1">
      <c r="A2" s="57" t="s">
        <v>3176</v>
      </c>
    </row>
    <row r="3" ht="48.75" customHeight="1">
      <c r="A3" s="58" t="s">
        <v>3177</v>
      </c>
    </row>
    <row r="4" ht="253.5" customHeight="1">
      <c r="A4" s="58" t="s">
        <v>3178</v>
      </c>
    </row>
    <row r="5" ht="165.75" customHeight="1">
      <c r="A5" s="58" t="s">
        <v>3179</v>
      </c>
    </row>
    <row r="6" ht="198" customHeight="1">
      <c r="A6" s="58" t="s">
        <v>3180</v>
      </c>
    </row>
    <row r="7" ht="409.5" customHeight="1">
      <c r="A7" s="58" t="s">
        <v>3181</v>
      </c>
    </row>
    <row r="8" ht="40.5">
      <c r="A8" s="58" t="s">
        <v>3182</v>
      </c>
    </row>
    <row r="9" ht="15.75">
      <c r="A9" s="59"/>
    </row>
    <row r="10" ht="15.75">
      <c r="A10" s="59"/>
    </row>
  </sheetData>
  <sheetProtection/>
  <printOptions horizontalCentered="1"/>
  <pageMargins left="0.75" right="0.75" top="0.98" bottom="0.79" header="0.51" footer="0.51"/>
  <pageSetup fitToHeight="0" fitToWidth="1" horizontalDpi="600" verticalDpi="600" orientation="portrait" paperSize="9" scale="80"/>
  <headerFooter>
    <oddFooter>&amp;C&amp;P</oddFooter>
  </headerFooter>
</worksheet>
</file>

<file path=xl/worksheets/sheet44.xml><?xml version="1.0" encoding="utf-8"?>
<worksheet xmlns="http://schemas.openxmlformats.org/spreadsheetml/2006/main" xmlns:r="http://schemas.openxmlformats.org/officeDocument/2006/relationships">
  <sheetPr>
    <tabColor theme="0"/>
    <pageSetUpPr fitToPage="1"/>
  </sheetPr>
  <dimension ref="A1:I26"/>
  <sheetViews>
    <sheetView zoomScaleSheetLayoutView="100" workbookViewId="0" topLeftCell="A1">
      <selection activeCell="A1" sqref="A1"/>
    </sheetView>
  </sheetViews>
  <sheetFormatPr defaultColWidth="9.00390625" defaultRowHeight="13.5"/>
  <cols>
    <col min="1" max="3" width="10.25390625" style="30" customWidth="1"/>
    <col min="4" max="4" width="11.875" style="30" customWidth="1"/>
    <col min="5" max="8" width="10.25390625" style="30" customWidth="1"/>
    <col min="9" max="9" width="14.125" style="30" customWidth="1"/>
    <col min="10" max="16384" width="9.00390625" style="30" customWidth="1"/>
  </cols>
  <sheetData>
    <row r="1" spans="1:9" ht="15.75">
      <c r="A1" s="3" t="s">
        <v>3183</v>
      </c>
      <c r="B1" s="1"/>
      <c r="C1" s="1"/>
      <c r="D1" s="1"/>
      <c r="E1" s="1"/>
      <c r="F1" s="1"/>
      <c r="G1" s="1"/>
      <c r="H1" s="1"/>
      <c r="I1" s="1"/>
    </row>
    <row r="2" spans="1:9" ht="37.5" customHeight="1">
      <c r="A2" s="5" t="s">
        <v>3184</v>
      </c>
      <c r="B2" s="5"/>
      <c r="C2" s="5"/>
      <c r="D2" s="5"/>
      <c r="E2" s="5"/>
      <c r="F2" s="5"/>
      <c r="G2" s="5"/>
      <c r="H2" s="5"/>
      <c r="I2" s="5"/>
    </row>
    <row r="3" spans="1:9" s="1" customFormat="1" ht="19.5" customHeight="1">
      <c r="A3" s="36" t="s">
        <v>3185</v>
      </c>
      <c r="B3" s="34" t="s">
        <v>3186</v>
      </c>
      <c r="C3" s="34"/>
      <c r="D3" s="34"/>
      <c r="E3" s="34"/>
      <c r="F3" s="34"/>
      <c r="G3" s="34"/>
      <c r="H3" s="34"/>
      <c r="I3" s="34"/>
    </row>
    <row r="4" spans="1:9" s="1" customFormat="1" ht="19.5" customHeight="1">
      <c r="A4" s="36" t="s">
        <v>3187</v>
      </c>
      <c r="B4" s="34" t="s">
        <v>3188</v>
      </c>
      <c r="C4" s="34"/>
      <c r="D4" s="34"/>
      <c r="E4" s="34"/>
      <c r="F4" s="34" t="s">
        <v>3189</v>
      </c>
      <c r="G4" s="34" t="s">
        <v>3190</v>
      </c>
      <c r="H4" s="34"/>
      <c r="I4" s="34"/>
    </row>
    <row r="5" spans="1:9" s="1" customFormat="1" ht="19.5" customHeight="1">
      <c r="A5" s="36" t="s">
        <v>3191</v>
      </c>
      <c r="B5" s="35"/>
      <c r="C5" s="35"/>
      <c r="D5" s="36" t="s">
        <v>3192</v>
      </c>
      <c r="E5" s="34" t="s">
        <v>3193</v>
      </c>
      <c r="F5" s="34" t="s">
        <v>3194</v>
      </c>
      <c r="G5" s="34" t="s">
        <v>3195</v>
      </c>
      <c r="H5" s="34" t="s">
        <v>3196</v>
      </c>
      <c r="I5" s="34" t="s">
        <v>3197</v>
      </c>
    </row>
    <row r="6" spans="1:9" s="1" customFormat="1" ht="19.5" customHeight="1">
      <c r="A6" s="36"/>
      <c r="B6" s="38" t="s">
        <v>3198</v>
      </c>
      <c r="C6" s="38"/>
      <c r="D6" s="34">
        <v>5500</v>
      </c>
      <c r="E6" s="34">
        <v>5500</v>
      </c>
      <c r="F6" s="34">
        <v>5500</v>
      </c>
      <c r="G6" s="39">
        <v>10</v>
      </c>
      <c r="H6" s="40">
        <v>1</v>
      </c>
      <c r="I6" s="34">
        <v>10</v>
      </c>
    </row>
    <row r="7" spans="1:9" s="1" customFormat="1" ht="19.5" customHeight="1">
      <c r="A7" s="36"/>
      <c r="B7" s="34" t="s">
        <v>3199</v>
      </c>
      <c r="C7" s="34"/>
      <c r="D7" s="34">
        <v>5500</v>
      </c>
      <c r="E7" s="34">
        <v>5500</v>
      </c>
      <c r="F7" s="34">
        <v>5500</v>
      </c>
      <c r="G7" s="39" t="s">
        <v>3200</v>
      </c>
      <c r="H7" s="40">
        <v>1</v>
      </c>
      <c r="I7" s="34" t="s">
        <v>3200</v>
      </c>
    </row>
    <row r="8" spans="1:9" s="1" customFormat="1" ht="19.5" customHeight="1">
      <c r="A8" s="36"/>
      <c r="B8" s="39" t="s">
        <v>3201</v>
      </c>
      <c r="C8" s="42"/>
      <c r="D8" s="34" t="s">
        <v>3202</v>
      </c>
      <c r="E8" s="34" t="s">
        <v>3202</v>
      </c>
      <c r="F8" s="34" t="s">
        <v>3202</v>
      </c>
      <c r="G8" s="39" t="s">
        <v>3200</v>
      </c>
      <c r="H8" s="34" t="s">
        <v>3202</v>
      </c>
      <c r="I8" s="34" t="s">
        <v>3200</v>
      </c>
    </row>
    <row r="9" spans="1:9" s="1" customFormat="1" ht="19.5" customHeight="1">
      <c r="A9" s="36"/>
      <c r="B9" s="38" t="s">
        <v>3203</v>
      </c>
      <c r="C9" s="38"/>
      <c r="D9" s="34" t="s">
        <v>3202</v>
      </c>
      <c r="E9" s="34" t="s">
        <v>3202</v>
      </c>
      <c r="F9" s="34" t="s">
        <v>3202</v>
      </c>
      <c r="G9" s="39" t="s">
        <v>3200</v>
      </c>
      <c r="H9" s="34" t="s">
        <v>3202</v>
      </c>
      <c r="I9" s="34" t="s">
        <v>3200</v>
      </c>
    </row>
    <row r="10" spans="1:9" s="1" customFormat="1" ht="19.5" customHeight="1">
      <c r="A10" s="54" t="s">
        <v>3204</v>
      </c>
      <c r="B10" s="34" t="s">
        <v>3205</v>
      </c>
      <c r="C10" s="34"/>
      <c r="D10" s="34"/>
      <c r="E10" s="34"/>
      <c r="F10" s="34" t="s">
        <v>3206</v>
      </c>
      <c r="G10" s="34"/>
      <c r="H10" s="34"/>
      <c r="I10" s="34"/>
    </row>
    <row r="11" spans="1:9" s="1" customFormat="1" ht="120" customHeight="1">
      <c r="A11" s="44"/>
      <c r="B11" s="46" t="s">
        <v>3207</v>
      </c>
      <c r="C11" s="46"/>
      <c r="D11" s="46"/>
      <c r="E11" s="46"/>
      <c r="F11" s="36" t="s">
        <v>3208</v>
      </c>
      <c r="G11" s="36"/>
      <c r="H11" s="36"/>
      <c r="I11" s="36"/>
    </row>
    <row r="12" spans="1:9" s="1" customFormat="1" ht="28.5">
      <c r="A12" s="36" t="s">
        <v>3209</v>
      </c>
      <c r="B12" s="35" t="s">
        <v>3210</v>
      </c>
      <c r="C12" s="35" t="s">
        <v>3211</v>
      </c>
      <c r="D12" s="35" t="s">
        <v>3212</v>
      </c>
      <c r="E12" s="36" t="s">
        <v>3213</v>
      </c>
      <c r="F12" s="36" t="s">
        <v>3214</v>
      </c>
      <c r="G12" s="44" t="s">
        <v>3195</v>
      </c>
      <c r="H12" s="35" t="s">
        <v>3197</v>
      </c>
      <c r="I12" s="44" t="s">
        <v>3215</v>
      </c>
    </row>
    <row r="13" spans="1:9" s="1" customFormat="1" ht="27">
      <c r="A13" s="36"/>
      <c r="B13" s="36" t="s">
        <v>3216</v>
      </c>
      <c r="C13" s="36" t="s">
        <v>3217</v>
      </c>
      <c r="D13" s="55" t="s">
        <v>3218</v>
      </c>
      <c r="E13" s="36" t="s">
        <v>3219</v>
      </c>
      <c r="F13" s="36">
        <v>119</v>
      </c>
      <c r="G13" s="36">
        <v>10</v>
      </c>
      <c r="H13" s="36">
        <v>10</v>
      </c>
      <c r="I13" s="34" t="s">
        <v>3202</v>
      </c>
    </row>
    <row r="14" spans="1:9" s="1" customFormat="1" ht="27">
      <c r="A14" s="36"/>
      <c r="B14" s="36"/>
      <c r="C14" s="54" t="s">
        <v>3220</v>
      </c>
      <c r="D14" s="55" t="s">
        <v>3221</v>
      </c>
      <c r="E14" s="49">
        <v>1</v>
      </c>
      <c r="F14" s="49">
        <v>1</v>
      </c>
      <c r="G14" s="36">
        <v>10</v>
      </c>
      <c r="H14" s="36">
        <v>10</v>
      </c>
      <c r="I14" s="34" t="s">
        <v>3202</v>
      </c>
    </row>
    <row r="15" spans="1:9" s="1" customFormat="1" ht="27">
      <c r="A15" s="36"/>
      <c r="B15" s="36"/>
      <c r="C15" s="44"/>
      <c r="D15" s="55" t="s">
        <v>3222</v>
      </c>
      <c r="E15" s="49">
        <v>1</v>
      </c>
      <c r="F15" s="49">
        <v>1</v>
      </c>
      <c r="G15" s="36">
        <v>10</v>
      </c>
      <c r="H15" s="36">
        <v>10</v>
      </c>
      <c r="I15" s="34" t="s">
        <v>3202</v>
      </c>
    </row>
    <row r="16" spans="1:9" s="1" customFormat="1" ht="27">
      <c r="A16" s="36"/>
      <c r="B16" s="36"/>
      <c r="C16" s="36" t="s">
        <v>3223</v>
      </c>
      <c r="D16" s="55" t="s">
        <v>3224</v>
      </c>
      <c r="E16" s="49">
        <v>1</v>
      </c>
      <c r="F16" s="49">
        <v>1</v>
      </c>
      <c r="G16" s="36">
        <v>10</v>
      </c>
      <c r="H16" s="36">
        <v>10</v>
      </c>
      <c r="I16" s="34" t="s">
        <v>3202</v>
      </c>
    </row>
    <row r="17" spans="1:9" s="1" customFormat="1" ht="15.75">
      <c r="A17" s="36"/>
      <c r="B17" s="36"/>
      <c r="C17" s="36" t="s">
        <v>3225</v>
      </c>
      <c r="D17" s="55" t="s">
        <v>3226</v>
      </c>
      <c r="E17" s="36" t="s">
        <v>3227</v>
      </c>
      <c r="F17" s="36" t="s">
        <v>3228</v>
      </c>
      <c r="G17" s="36">
        <v>10</v>
      </c>
      <c r="H17" s="36">
        <v>10</v>
      </c>
      <c r="I17" s="34" t="s">
        <v>3202</v>
      </c>
    </row>
    <row r="18" spans="1:9" s="1" customFormat="1" ht="15.75">
      <c r="A18" s="36"/>
      <c r="B18" s="36" t="s">
        <v>3229</v>
      </c>
      <c r="C18" s="54" t="s">
        <v>3230</v>
      </c>
      <c r="D18" s="55" t="s">
        <v>3231</v>
      </c>
      <c r="E18" s="36" t="s">
        <v>3232</v>
      </c>
      <c r="F18" s="56">
        <v>0.048</v>
      </c>
      <c r="G18" s="36">
        <v>5</v>
      </c>
      <c r="H18" s="36">
        <v>5</v>
      </c>
      <c r="I18" s="34" t="s">
        <v>3202</v>
      </c>
    </row>
    <row r="19" spans="1:9" s="1" customFormat="1" ht="15.75">
      <c r="A19" s="36"/>
      <c r="B19" s="36"/>
      <c r="C19" s="44"/>
      <c r="D19" s="55" t="s">
        <v>3233</v>
      </c>
      <c r="E19" s="36" t="s">
        <v>3234</v>
      </c>
      <c r="F19" s="36" t="s">
        <v>3235</v>
      </c>
      <c r="G19" s="36">
        <v>5</v>
      </c>
      <c r="H19" s="36">
        <v>5</v>
      </c>
      <c r="I19" s="34" t="s">
        <v>3202</v>
      </c>
    </row>
    <row r="20" spans="1:9" s="1" customFormat="1" ht="27">
      <c r="A20" s="36"/>
      <c r="B20" s="36"/>
      <c r="C20" s="54" t="s">
        <v>3236</v>
      </c>
      <c r="D20" s="55" t="s">
        <v>3237</v>
      </c>
      <c r="E20" s="36" t="s">
        <v>3238</v>
      </c>
      <c r="F20" s="36" t="s">
        <v>3238</v>
      </c>
      <c r="G20" s="36">
        <v>5</v>
      </c>
      <c r="H20" s="36">
        <v>5</v>
      </c>
      <c r="I20" s="34" t="s">
        <v>3202</v>
      </c>
    </row>
    <row r="21" spans="1:9" s="1" customFormat="1" ht="15.75">
      <c r="A21" s="36"/>
      <c r="B21" s="36"/>
      <c r="C21" s="44"/>
      <c r="D21" s="55" t="s">
        <v>3239</v>
      </c>
      <c r="E21" s="36" t="s">
        <v>3240</v>
      </c>
      <c r="F21" s="36" t="s">
        <v>3240</v>
      </c>
      <c r="G21" s="36">
        <v>5</v>
      </c>
      <c r="H21" s="36">
        <v>5</v>
      </c>
      <c r="I21" s="34" t="s">
        <v>3202</v>
      </c>
    </row>
    <row r="22" spans="1:9" s="1" customFormat="1" ht="28.5">
      <c r="A22" s="36"/>
      <c r="B22" s="36"/>
      <c r="C22" s="36" t="s">
        <v>3241</v>
      </c>
      <c r="D22" s="55" t="s">
        <v>3242</v>
      </c>
      <c r="E22" s="36" t="s">
        <v>3238</v>
      </c>
      <c r="F22" s="36" t="s">
        <v>3238</v>
      </c>
      <c r="G22" s="36">
        <v>10</v>
      </c>
      <c r="H22" s="36">
        <v>10</v>
      </c>
      <c r="I22" s="34" t="s">
        <v>3202</v>
      </c>
    </row>
    <row r="23" spans="1:9" s="1" customFormat="1" ht="42">
      <c r="A23" s="36"/>
      <c r="B23" s="36" t="s">
        <v>3243</v>
      </c>
      <c r="C23" s="36" t="s">
        <v>3244</v>
      </c>
      <c r="D23" s="55" t="s">
        <v>3245</v>
      </c>
      <c r="E23" s="36" t="s">
        <v>3246</v>
      </c>
      <c r="F23" s="49">
        <v>0.95</v>
      </c>
      <c r="G23" s="36">
        <v>5</v>
      </c>
      <c r="H23" s="34">
        <v>5</v>
      </c>
      <c r="I23" s="34" t="s">
        <v>3202</v>
      </c>
    </row>
    <row r="24" spans="1:9" s="1" customFormat="1" ht="42">
      <c r="A24" s="36"/>
      <c r="B24" s="36"/>
      <c r="C24" s="36" t="s">
        <v>3247</v>
      </c>
      <c r="D24" s="55" t="s">
        <v>3245</v>
      </c>
      <c r="E24" s="36" t="s">
        <v>3246</v>
      </c>
      <c r="F24" s="49">
        <v>0.95</v>
      </c>
      <c r="G24" s="36">
        <v>5</v>
      </c>
      <c r="H24" s="34">
        <v>5</v>
      </c>
      <c r="I24" s="34" t="s">
        <v>3202</v>
      </c>
    </row>
    <row r="25" spans="1:9" s="1" customFormat="1" ht="15.75">
      <c r="A25" s="36" t="s">
        <v>3248</v>
      </c>
      <c r="B25" s="36"/>
      <c r="C25" s="36"/>
      <c r="D25" s="36"/>
      <c r="E25" s="36"/>
      <c r="F25" s="36"/>
      <c r="G25" s="36">
        <v>100</v>
      </c>
      <c r="H25" s="34">
        <v>100</v>
      </c>
      <c r="I25" s="34" t="s">
        <v>3202</v>
      </c>
    </row>
    <row r="26" spans="1:9" s="1" customFormat="1" ht="24" customHeight="1">
      <c r="A26" s="28" t="s">
        <v>3249</v>
      </c>
      <c r="B26" s="28" t="s">
        <v>3250</v>
      </c>
      <c r="C26" s="28"/>
      <c r="D26" s="28" t="s">
        <v>3251</v>
      </c>
      <c r="E26" s="28"/>
      <c r="F26" s="28"/>
      <c r="G26" s="28" t="s">
        <v>3252</v>
      </c>
      <c r="H26" s="28"/>
      <c r="I26" s="28"/>
    </row>
  </sheetData>
  <sheetProtection/>
  <mergeCells count="25">
    <mergeCell ref="A2:I2"/>
    <mergeCell ref="B3:I3"/>
    <mergeCell ref="B4:E4"/>
    <mergeCell ref="G4:I4"/>
    <mergeCell ref="B5:C5"/>
    <mergeCell ref="B6:C6"/>
    <mergeCell ref="B7:C7"/>
    <mergeCell ref="B8:C8"/>
    <mergeCell ref="B9:C9"/>
    <mergeCell ref="B10:E10"/>
    <mergeCell ref="F10:I10"/>
    <mergeCell ref="B11:E11"/>
    <mergeCell ref="F11:I11"/>
    <mergeCell ref="A25:F25"/>
    <mergeCell ref="D26:F26"/>
    <mergeCell ref="G26:I26"/>
    <mergeCell ref="A5:A9"/>
    <mergeCell ref="A10:A11"/>
    <mergeCell ref="A12:A24"/>
    <mergeCell ref="B13:B17"/>
    <mergeCell ref="B18:B22"/>
    <mergeCell ref="B23:B24"/>
    <mergeCell ref="C14:C15"/>
    <mergeCell ref="C18:C19"/>
    <mergeCell ref="C20:C21"/>
  </mergeCells>
  <printOptions horizontalCentered="1"/>
  <pageMargins left="0.75" right="0.75" top="0.8" bottom="0.8" header="0.51" footer="0.51"/>
  <pageSetup fitToHeight="0" fitToWidth="1" horizontalDpi="600" verticalDpi="600" orientation="portrait" paperSize="9" scale="90"/>
  <headerFooter>
    <oddFooter>&amp;C&amp;P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workbookViewId="0" topLeftCell="A1">
      <selection activeCell="A1" sqref="A1"/>
    </sheetView>
  </sheetViews>
  <sheetFormatPr defaultColWidth="9.00390625" defaultRowHeight="13.5"/>
  <cols>
    <col min="1" max="2" width="9.00390625" style="30" customWidth="1"/>
    <col min="3" max="3" width="11.25390625" style="30" customWidth="1"/>
    <col min="4" max="4" width="19.00390625" style="30" customWidth="1"/>
    <col min="5" max="5" width="16.875" style="30" customWidth="1"/>
    <col min="6" max="6" width="15.125" style="30" customWidth="1"/>
    <col min="7" max="7" width="5.375" style="30" customWidth="1"/>
    <col min="8" max="8" width="7.125" style="30" customWidth="1"/>
    <col min="9" max="9" width="20.875" style="30" customWidth="1"/>
    <col min="10" max="16384" width="9.00390625" style="30" customWidth="1"/>
  </cols>
  <sheetData>
    <row r="1" spans="1:9" ht="15.75">
      <c r="A1" s="3" t="s">
        <v>3253</v>
      </c>
      <c r="B1" s="1"/>
      <c r="C1" s="1"/>
      <c r="D1" s="1"/>
      <c r="E1" s="1"/>
      <c r="F1" s="1"/>
      <c r="G1" s="1"/>
      <c r="H1" s="1"/>
      <c r="I1" s="1"/>
    </row>
    <row r="2" spans="1:9" ht="25.5">
      <c r="A2" s="31" t="s">
        <v>3254</v>
      </c>
      <c r="B2" s="31"/>
      <c r="C2" s="31"/>
      <c r="D2" s="31"/>
      <c r="E2" s="31"/>
      <c r="F2" s="31"/>
      <c r="G2" s="31"/>
      <c r="H2" s="31"/>
      <c r="I2" s="31"/>
    </row>
    <row r="3" spans="1:9" s="1" customFormat="1" ht="15.75">
      <c r="A3" s="32" t="s">
        <v>2663</v>
      </c>
      <c r="B3" s="33" t="s">
        <v>3255</v>
      </c>
      <c r="C3" s="34"/>
      <c r="D3" s="34"/>
      <c r="E3" s="34"/>
      <c r="F3" s="34"/>
      <c r="G3" s="34"/>
      <c r="H3" s="34"/>
      <c r="I3" s="34"/>
    </row>
    <row r="4" spans="1:9" s="1" customFormat="1" ht="15.75">
      <c r="A4" s="32" t="s">
        <v>3256</v>
      </c>
      <c r="B4" s="33" t="s">
        <v>3257</v>
      </c>
      <c r="C4" s="34"/>
      <c r="D4" s="34"/>
      <c r="E4" s="34"/>
      <c r="F4" s="33" t="s">
        <v>3258</v>
      </c>
      <c r="G4" s="33" t="s">
        <v>3257</v>
      </c>
      <c r="H4" s="34"/>
      <c r="I4" s="34"/>
    </row>
    <row r="5" spans="1:9" s="1" customFormat="1" ht="15.75">
      <c r="A5" s="32" t="s">
        <v>3191</v>
      </c>
      <c r="B5" s="35"/>
      <c r="C5" s="35"/>
      <c r="D5" s="32" t="s">
        <v>3259</v>
      </c>
      <c r="E5" s="33" t="s">
        <v>3260</v>
      </c>
      <c r="F5" s="33" t="s">
        <v>3261</v>
      </c>
      <c r="G5" s="33" t="s">
        <v>3262</v>
      </c>
      <c r="H5" s="33" t="s">
        <v>3263</v>
      </c>
      <c r="I5" s="33" t="s">
        <v>3264</v>
      </c>
    </row>
    <row r="6" spans="1:9" s="1" customFormat="1" ht="15.75">
      <c r="A6" s="36"/>
      <c r="B6" s="37" t="s">
        <v>3265</v>
      </c>
      <c r="C6" s="38"/>
      <c r="D6" s="34">
        <f>SUM(D7:D8)</f>
        <v>1960.59</v>
      </c>
      <c r="E6" s="34">
        <f aca="true" t="shared" si="0" ref="E6:E8">D6</f>
        <v>1960.59</v>
      </c>
      <c r="F6" s="34">
        <v>1776.5</v>
      </c>
      <c r="G6" s="39">
        <v>10</v>
      </c>
      <c r="H6" s="40">
        <f>F6/E6</f>
        <v>0.906104794985183</v>
      </c>
      <c r="I6" s="34">
        <v>9.1</v>
      </c>
    </row>
    <row r="7" spans="1:9" s="1" customFormat="1" ht="15.75">
      <c r="A7" s="36"/>
      <c r="B7" s="33" t="s">
        <v>3266</v>
      </c>
      <c r="C7" s="34"/>
      <c r="D7" s="34">
        <v>1837.26</v>
      </c>
      <c r="E7" s="34">
        <f t="shared" si="0"/>
        <v>1837.26</v>
      </c>
      <c r="F7" s="41"/>
      <c r="G7" s="39" t="s">
        <v>3200</v>
      </c>
      <c r="H7" s="39"/>
      <c r="I7" s="34" t="s">
        <v>3200</v>
      </c>
    </row>
    <row r="8" spans="1:9" s="1" customFormat="1" ht="15.75">
      <c r="A8" s="36"/>
      <c r="B8" s="39" t="s">
        <v>3267</v>
      </c>
      <c r="C8" s="42"/>
      <c r="D8" s="34">
        <v>123.33</v>
      </c>
      <c r="E8" s="34">
        <f t="shared" si="0"/>
        <v>123.33</v>
      </c>
      <c r="F8" s="34"/>
      <c r="G8" s="39" t="s">
        <v>3200</v>
      </c>
      <c r="H8" s="39"/>
      <c r="I8" s="34" t="s">
        <v>3200</v>
      </c>
    </row>
    <row r="9" spans="1:9" s="1" customFormat="1" ht="15.75">
      <c r="A9" s="36"/>
      <c r="B9" s="38" t="s">
        <v>3268</v>
      </c>
      <c r="C9" s="38"/>
      <c r="D9" s="38"/>
      <c r="E9" s="34"/>
      <c r="F9" s="41"/>
      <c r="G9" s="39" t="s">
        <v>3200</v>
      </c>
      <c r="H9" s="39"/>
      <c r="I9" s="34" t="s">
        <v>3200</v>
      </c>
    </row>
    <row r="10" spans="1:9" s="1" customFormat="1" ht="15.75">
      <c r="A10" s="43" t="s">
        <v>3269</v>
      </c>
      <c r="B10" s="33" t="s">
        <v>3270</v>
      </c>
      <c r="C10" s="34"/>
      <c r="D10" s="34"/>
      <c r="E10" s="34"/>
      <c r="F10" s="33" t="s">
        <v>3271</v>
      </c>
      <c r="G10" s="34"/>
      <c r="H10" s="34"/>
      <c r="I10" s="34"/>
    </row>
    <row r="11" spans="1:9" s="1" customFormat="1" ht="15.75">
      <c r="A11" s="44"/>
      <c r="B11" s="45" t="s">
        <v>3272</v>
      </c>
      <c r="C11" s="46"/>
      <c r="D11" s="46"/>
      <c r="E11" s="46"/>
      <c r="F11" s="45" t="s">
        <v>3273</v>
      </c>
      <c r="G11" s="38"/>
      <c r="H11" s="38"/>
      <c r="I11" s="38"/>
    </row>
    <row r="12" spans="1:9" s="1" customFormat="1" ht="28.5">
      <c r="A12" s="32" t="s">
        <v>3274</v>
      </c>
      <c r="B12" s="33" t="s">
        <v>3275</v>
      </c>
      <c r="C12" s="33" t="s">
        <v>3276</v>
      </c>
      <c r="D12" s="33" t="s">
        <v>3277</v>
      </c>
      <c r="E12" s="32" t="s">
        <v>3278</v>
      </c>
      <c r="F12" s="32" t="s">
        <v>3279</v>
      </c>
      <c r="G12" s="32" t="s">
        <v>3262</v>
      </c>
      <c r="H12" s="33" t="s">
        <v>3264</v>
      </c>
      <c r="I12" s="32" t="s">
        <v>3215</v>
      </c>
    </row>
    <row r="13" spans="1:9" s="1" customFormat="1" ht="28.5">
      <c r="A13" s="32"/>
      <c r="B13" s="32" t="s">
        <v>3280</v>
      </c>
      <c r="C13" s="32" t="s">
        <v>3281</v>
      </c>
      <c r="D13" s="32" t="s">
        <v>3282</v>
      </c>
      <c r="E13" s="36" t="s">
        <v>3283</v>
      </c>
      <c r="F13" s="36">
        <v>756</v>
      </c>
      <c r="G13" s="36">
        <v>2</v>
      </c>
      <c r="H13" s="34">
        <f aca="true" t="shared" si="1" ref="H13:H39">G13</f>
        <v>2</v>
      </c>
      <c r="I13" s="32" t="s">
        <v>3284</v>
      </c>
    </row>
    <row r="14" spans="1:9" s="1" customFormat="1" ht="28.5">
      <c r="A14" s="32"/>
      <c r="B14" s="32"/>
      <c r="C14" s="36"/>
      <c r="D14" s="36"/>
      <c r="E14" s="36" t="s">
        <v>3285</v>
      </c>
      <c r="F14" s="36">
        <v>2845</v>
      </c>
      <c r="G14" s="36">
        <v>2</v>
      </c>
      <c r="H14" s="34">
        <f t="shared" si="1"/>
        <v>2</v>
      </c>
      <c r="I14" s="32" t="s">
        <v>3284</v>
      </c>
    </row>
    <row r="15" spans="1:9" s="1" customFormat="1" ht="28.5">
      <c r="A15" s="32"/>
      <c r="B15" s="32"/>
      <c r="C15" s="36"/>
      <c r="D15" s="36"/>
      <c r="E15" s="36" t="s">
        <v>3286</v>
      </c>
      <c r="F15" s="36">
        <v>626</v>
      </c>
      <c r="G15" s="36">
        <v>2</v>
      </c>
      <c r="H15" s="34">
        <f t="shared" si="1"/>
        <v>2</v>
      </c>
      <c r="I15" s="32" t="s">
        <v>3284</v>
      </c>
    </row>
    <row r="16" spans="1:9" s="1" customFormat="1" ht="28.5">
      <c r="A16" s="32"/>
      <c r="B16" s="32"/>
      <c r="C16" s="36"/>
      <c r="D16" s="36"/>
      <c r="E16" s="36" t="s">
        <v>3287</v>
      </c>
      <c r="F16" s="36">
        <v>10796</v>
      </c>
      <c r="G16" s="36">
        <v>2</v>
      </c>
      <c r="H16" s="34">
        <f t="shared" si="1"/>
        <v>2</v>
      </c>
      <c r="I16" s="32" t="s">
        <v>3284</v>
      </c>
    </row>
    <row r="17" spans="1:9" s="1" customFormat="1" ht="28.5">
      <c r="A17" s="32"/>
      <c r="B17" s="32"/>
      <c r="C17" s="36"/>
      <c r="D17" s="36"/>
      <c r="E17" s="36" t="s">
        <v>3288</v>
      </c>
      <c r="F17" s="36">
        <v>456</v>
      </c>
      <c r="G17" s="36">
        <v>2</v>
      </c>
      <c r="H17" s="34">
        <f t="shared" si="1"/>
        <v>2</v>
      </c>
      <c r="I17" s="32" t="s">
        <v>3284</v>
      </c>
    </row>
    <row r="18" spans="1:9" s="1" customFormat="1" ht="28.5">
      <c r="A18" s="32"/>
      <c r="B18" s="32"/>
      <c r="C18" s="36"/>
      <c r="D18" s="36"/>
      <c r="E18" s="36" t="s">
        <v>3289</v>
      </c>
      <c r="F18" s="36">
        <v>2749</v>
      </c>
      <c r="G18" s="36">
        <v>2</v>
      </c>
      <c r="H18" s="34">
        <f t="shared" si="1"/>
        <v>2</v>
      </c>
      <c r="I18" s="32" t="s">
        <v>3284</v>
      </c>
    </row>
    <row r="19" spans="1:9" s="1" customFormat="1" ht="15.75">
      <c r="A19" s="32"/>
      <c r="B19" s="32"/>
      <c r="C19" s="36"/>
      <c r="D19" s="47" t="s">
        <v>3290</v>
      </c>
      <c r="E19" s="36" t="s">
        <v>3291</v>
      </c>
      <c r="F19" s="36">
        <v>40</v>
      </c>
      <c r="G19" s="36">
        <v>2</v>
      </c>
      <c r="H19" s="34">
        <f t="shared" si="1"/>
        <v>2</v>
      </c>
      <c r="I19" s="32" t="s">
        <v>3284</v>
      </c>
    </row>
    <row r="20" spans="1:9" s="1" customFormat="1" ht="15.75">
      <c r="A20" s="32"/>
      <c r="B20" s="32"/>
      <c r="C20" s="36"/>
      <c r="D20" s="47" t="s">
        <v>3292</v>
      </c>
      <c r="E20" s="36" t="s">
        <v>3293</v>
      </c>
      <c r="F20" s="36" t="s">
        <v>3294</v>
      </c>
      <c r="G20" s="36">
        <v>2</v>
      </c>
      <c r="H20" s="34">
        <f t="shared" si="1"/>
        <v>2</v>
      </c>
      <c r="I20" s="32" t="s">
        <v>3284</v>
      </c>
    </row>
    <row r="21" spans="1:9" s="1" customFormat="1" ht="15.75">
      <c r="A21" s="32"/>
      <c r="B21" s="32"/>
      <c r="C21" s="36"/>
      <c r="D21" s="32" t="s">
        <v>3295</v>
      </c>
      <c r="E21" s="36" t="s">
        <v>3296</v>
      </c>
      <c r="F21" s="36" t="s">
        <v>3297</v>
      </c>
      <c r="G21" s="36">
        <v>2</v>
      </c>
      <c r="H21" s="34">
        <f t="shared" si="1"/>
        <v>2</v>
      </c>
      <c r="I21" s="32" t="s">
        <v>3298</v>
      </c>
    </row>
    <row r="22" spans="1:9" s="1" customFormat="1" ht="27">
      <c r="A22" s="32"/>
      <c r="B22" s="32"/>
      <c r="C22" s="36"/>
      <c r="D22" s="48" t="s">
        <v>3299</v>
      </c>
      <c r="E22" s="36" t="s">
        <v>3293</v>
      </c>
      <c r="F22" s="36" t="s">
        <v>3300</v>
      </c>
      <c r="G22" s="36">
        <v>2</v>
      </c>
      <c r="H22" s="34">
        <f t="shared" si="1"/>
        <v>2</v>
      </c>
      <c r="I22" s="32" t="s">
        <v>3301</v>
      </c>
    </row>
    <row r="23" spans="1:9" s="1" customFormat="1" ht="15.75">
      <c r="A23" s="32"/>
      <c r="B23" s="32"/>
      <c r="C23" s="36"/>
      <c r="D23" s="32" t="s">
        <v>3302</v>
      </c>
      <c r="E23" s="36" t="s">
        <v>3303</v>
      </c>
      <c r="F23" s="36">
        <v>124</v>
      </c>
      <c r="G23" s="36">
        <v>2</v>
      </c>
      <c r="H23" s="34">
        <f t="shared" si="1"/>
        <v>2</v>
      </c>
      <c r="I23" s="32" t="s">
        <v>3304</v>
      </c>
    </row>
    <row r="24" spans="1:9" s="1" customFormat="1" ht="15.75">
      <c r="A24" s="32"/>
      <c r="B24" s="32"/>
      <c r="C24" s="36"/>
      <c r="D24" s="32" t="s">
        <v>3305</v>
      </c>
      <c r="E24" s="36" t="s">
        <v>3306</v>
      </c>
      <c r="F24" s="36" t="s">
        <v>3306</v>
      </c>
      <c r="G24" s="36">
        <v>2</v>
      </c>
      <c r="H24" s="34">
        <f t="shared" si="1"/>
        <v>2</v>
      </c>
      <c r="I24" s="32" t="s">
        <v>3284</v>
      </c>
    </row>
    <row r="25" spans="1:9" s="1" customFormat="1" ht="15.75">
      <c r="A25" s="32"/>
      <c r="B25" s="32"/>
      <c r="C25" s="36"/>
      <c r="D25" s="48" t="s">
        <v>3307</v>
      </c>
      <c r="E25" s="36" t="s">
        <v>3308</v>
      </c>
      <c r="F25" s="36" t="s">
        <v>3308</v>
      </c>
      <c r="G25" s="36">
        <v>2</v>
      </c>
      <c r="H25" s="34">
        <f t="shared" si="1"/>
        <v>2</v>
      </c>
      <c r="I25" s="32" t="s">
        <v>3284</v>
      </c>
    </row>
    <row r="26" spans="1:9" s="1" customFormat="1" ht="15.75">
      <c r="A26" s="32"/>
      <c r="B26" s="32"/>
      <c r="C26" s="32" t="s">
        <v>3309</v>
      </c>
      <c r="D26" s="32" t="s">
        <v>3310</v>
      </c>
      <c r="E26" s="36" t="s">
        <v>3311</v>
      </c>
      <c r="F26" s="36" t="s">
        <v>3311</v>
      </c>
      <c r="G26" s="36">
        <v>2</v>
      </c>
      <c r="H26" s="34">
        <f t="shared" si="1"/>
        <v>2</v>
      </c>
      <c r="I26" s="32" t="s">
        <v>3284</v>
      </c>
    </row>
    <row r="27" spans="1:9" s="1" customFormat="1" ht="15.75">
      <c r="A27" s="32"/>
      <c r="B27" s="32"/>
      <c r="C27" s="36"/>
      <c r="D27" s="36"/>
      <c r="E27" s="36" t="s">
        <v>3312</v>
      </c>
      <c r="F27" s="36" t="s">
        <v>3312</v>
      </c>
      <c r="G27" s="36">
        <v>2</v>
      </c>
      <c r="H27" s="34">
        <f t="shared" si="1"/>
        <v>2</v>
      </c>
      <c r="I27" s="32" t="s">
        <v>3284</v>
      </c>
    </row>
    <row r="28" spans="1:9" s="1" customFormat="1" ht="15.75">
      <c r="A28" s="32"/>
      <c r="B28" s="32"/>
      <c r="C28" s="36"/>
      <c r="D28" s="32" t="s">
        <v>3313</v>
      </c>
      <c r="E28" s="49">
        <v>1</v>
      </c>
      <c r="F28" s="36">
        <v>1</v>
      </c>
      <c r="G28" s="36">
        <v>2</v>
      </c>
      <c r="H28" s="34">
        <f t="shared" si="1"/>
        <v>2</v>
      </c>
      <c r="I28" s="32" t="s">
        <v>3284</v>
      </c>
    </row>
    <row r="29" spans="1:9" s="1" customFormat="1" ht="15.75">
      <c r="A29" s="32"/>
      <c r="B29" s="32"/>
      <c r="C29" s="36"/>
      <c r="D29" s="32" t="s">
        <v>3314</v>
      </c>
      <c r="E29" s="49">
        <v>1</v>
      </c>
      <c r="F29" s="36">
        <v>1</v>
      </c>
      <c r="G29" s="36">
        <v>2</v>
      </c>
      <c r="H29" s="34">
        <f t="shared" si="1"/>
        <v>2</v>
      </c>
      <c r="I29" s="32" t="s">
        <v>3284</v>
      </c>
    </row>
    <row r="30" spans="1:9" s="1" customFormat="1" ht="15.75">
      <c r="A30" s="32"/>
      <c r="B30" s="32"/>
      <c r="C30" s="36"/>
      <c r="D30" s="32" t="s">
        <v>3315</v>
      </c>
      <c r="E30" s="49">
        <v>1</v>
      </c>
      <c r="F30" s="36">
        <v>1</v>
      </c>
      <c r="G30" s="36">
        <v>2</v>
      </c>
      <c r="H30" s="34">
        <f t="shared" si="1"/>
        <v>2</v>
      </c>
      <c r="I30" s="32" t="s">
        <v>3284</v>
      </c>
    </row>
    <row r="31" spans="1:9" s="1" customFormat="1" ht="15.75">
      <c r="A31" s="32"/>
      <c r="B31" s="32"/>
      <c r="C31" s="36"/>
      <c r="D31" s="32" t="s">
        <v>3316</v>
      </c>
      <c r="E31" s="49">
        <v>1</v>
      </c>
      <c r="F31" s="36">
        <v>1</v>
      </c>
      <c r="G31" s="36">
        <v>2</v>
      </c>
      <c r="H31" s="34">
        <f t="shared" si="1"/>
        <v>2</v>
      </c>
      <c r="I31" s="32" t="s">
        <v>3284</v>
      </c>
    </row>
    <row r="32" spans="1:9" s="1" customFormat="1" ht="28.5">
      <c r="A32" s="32"/>
      <c r="B32" s="32"/>
      <c r="C32" s="32" t="s">
        <v>3317</v>
      </c>
      <c r="D32" s="32" t="s">
        <v>3318</v>
      </c>
      <c r="E32" s="36" t="s">
        <v>3319</v>
      </c>
      <c r="F32" s="36" t="s">
        <v>3319</v>
      </c>
      <c r="G32" s="36">
        <v>3</v>
      </c>
      <c r="H32" s="34">
        <f t="shared" si="1"/>
        <v>3</v>
      </c>
      <c r="I32" s="32" t="s">
        <v>3284</v>
      </c>
    </row>
    <row r="33" spans="1:9" s="1" customFormat="1" ht="39" customHeight="1">
      <c r="A33" s="32"/>
      <c r="B33" s="32"/>
      <c r="C33" s="32" t="s">
        <v>3320</v>
      </c>
      <c r="D33" s="32" t="s">
        <v>3321</v>
      </c>
      <c r="E33" s="36" t="s">
        <v>3322</v>
      </c>
      <c r="F33" s="36">
        <v>774</v>
      </c>
      <c r="G33" s="36">
        <v>1</v>
      </c>
      <c r="H33" s="34">
        <f t="shared" si="1"/>
        <v>1</v>
      </c>
      <c r="I33" s="32" t="s">
        <v>3284</v>
      </c>
    </row>
    <row r="34" spans="1:9" s="1" customFormat="1" ht="42">
      <c r="A34" s="32"/>
      <c r="B34" s="32"/>
      <c r="C34" s="32"/>
      <c r="D34" s="48" t="s">
        <v>3323</v>
      </c>
      <c r="E34" s="36">
        <v>177.6</v>
      </c>
      <c r="F34" s="36">
        <v>177.6</v>
      </c>
      <c r="G34" s="36">
        <v>1</v>
      </c>
      <c r="H34" s="34">
        <f t="shared" si="1"/>
        <v>1</v>
      </c>
      <c r="I34" s="32" t="s">
        <v>3324</v>
      </c>
    </row>
    <row r="35" spans="1:9" s="1" customFormat="1" ht="42">
      <c r="A35" s="32"/>
      <c r="B35" s="32"/>
      <c r="C35" s="32"/>
      <c r="D35" s="48" t="s">
        <v>3325</v>
      </c>
      <c r="E35" s="36">
        <v>12</v>
      </c>
      <c r="F35" s="36">
        <v>12</v>
      </c>
      <c r="G35" s="36">
        <v>1</v>
      </c>
      <c r="H35" s="34">
        <f t="shared" si="1"/>
        <v>1</v>
      </c>
      <c r="I35" s="32" t="s">
        <v>3284</v>
      </c>
    </row>
    <row r="36" spans="1:9" s="1" customFormat="1" ht="42">
      <c r="A36" s="32"/>
      <c r="B36" s="32"/>
      <c r="C36" s="32"/>
      <c r="D36" s="48" t="s">
        <v>3326</v>
      </c>
      <c r="E36" s="36">
        <v>44</v>
      </c>
      <c r="F36" s="36">
        <v>39.02</v>
      </c>
      <c r="G36" s="36">
        <v>1</v>
      </c>
      <c r="H36" s="34">
        <f t="shared" si="1"/>
        <v>1</v>
      </c>
      <c r="I36" s="32" t="s">
        <v>3327</v>
      </c>
    </row>
    <row r="37" spans="1:9" s="1" customFormat="1" ht="28.5">
      <c r="A37" s="32"/>
      <c r="B37" s="32"/>
      <c r="C37" s="32"/>
      <c r="D37" s="48" t="s">
        <v>3328</v>
      </c>
      <c r="E37" s="36">
        <v>6</v>
      </c>
      <c r="F37" s="36">
        <v>1.88</v>
      </c>
      <c r="G37" s="36">
        <v>1</v>
      </c>
      <c r="H37" s="34">
        <f t="shared" si="1"/>
        <v>1</v>
      </c>
      <c r="I37" s="32" t="s">
        <v>3329</v>
      </c>
    </row>
    <row r="38" spans="1:9" s="1" customFormat="1" ht="42">
      <c r="A38" s="32"/>
      <c r="B38" s="32"/>
      <c r="C38" s="32"/>
      <c r="D38" s="48" t="s">
        <v>3330</v>
      </c>
      <c r="E38" s="36">
        <v>20</v>
      </c>
      <c r="F38" s="36">
        <v>13.38</v>
      </c>
      <c r="G38" s="36">
        <v>1</v>
      </c>
      <c r="H38" s="34">
        <f t="shared" si="1"/>
        <v>1</v>
      </c>
      <c r="I38" s="32" t="s">
        <v>3327</v>
      </c>
    </row>
    <row r="39" spans="1:9" s="1" customFormat="1" ht="42">
      <c r="A39" s="32" t="s">
        <v>3274</v>
      </c>
      <c r="B39" s="32" t="s">
        <v>3280</v>
      </c>
      <c r="C39" s="32" t="s">
        <v>3320</v>
      </c>
      <c r="D39" s="50" t="s">
        <v>3331</v>
      </c>
      <c r="E39" s="36">
        <v>80</v>
      </c>
      <c r="F39" s="36">
        <v>80</v>
      </c>
      <c r="G39" s="36">
        <v>1</v>
      </c>
      <c r="H39" s="34">
        <f t="shared" si="1"/>
        <v>1</v>
      </c>
      <c r="I39" s="32" t="s">
        <v>3284</v>
      </c>
    </row>
    <row r="40" spans="1:9" s="1" customFormat="1" ht="42">
      <c r="A40" s="32"/>
      <c r="B40" s="32"/>
      <c r="C40" s="32"/>
      <c r="D40" s="51" t="s">
        <v>3332</v>
      </c>
      <c r="E40" s="36">
        <v>42.66</v>
      </c>
      <c r="F40" s="36">
        <v>46.79</v>
      </c>
      <c r="G40" s="36">
        <v>1</v>
      </c>
      <c r="H40" s="34">
        <v>0.8</v>
      </c>
      <c r="I40" s="32" t="s">
        <v>3333</v>
      </c>
    </row>
    <row r="41" spans="1:9" s="1" customFormat="1" ht="28.5">
      <c r="A41" s="32"/>
      <c r="B41" s="32"/>
      <c r="C41" s="32"/>
      <c r="D41" s="51" t="s">
        <v>3334</v>
      </c>
      <c r="E41" s="36">
        <v>5</v>
      </c>
      <c r="F41" s="36">
        <v>5</v>
      </c>
      <c r="G41" s="36">
        <v>1</v>
      </c>
      <c r="H41" s="34">
        <f aca="true" t="shared" si="2" ref="H41:H54">G41</f>
        <v>1</v>
      </c>
      <c r="I41" s="32" t="s">
        <v>3284</v>
      </c>
    </row>
    <row r="42" spans="1:9" s="1" customFormat="1" ht="27">
      <c r="A42" s="32"/>
      <c r="B42" s="32" t="s">
        <v>3335</v>
      </c>
      <c r="C42" s="32" t="s">
        <v>3336</v>
      </c>
      <c r="D42" s="32" t="s">
        <v>3337</v>
      </c>
      <c r="E42" s="32" t="s">
        <v>3338</v>
      </c>
      <c r="F42" s="32" t="s">
        <v>3338</v>
      </c>
      <c r="G42" s="36">
        <v>5</v>
      </c>
      <c r="H42" s="34">
        <f t="shared" si="2"/>
        <v>5</v>
      </c>
      <c r="I42" s="32" t="s">
        <v>3284</v>
      </c>
    </row>
    <row r="43" spans="1:9" s="1" customFormat="1" ht="15.75">
      <c r="A43" s="32"/>
      <c r="B43" s="36"/>
      <c r="C43" s="32" t="s">
        <v>3339</v>
      </c>
      <c r="D43" s="32" t="s">
        <v>3340</v>
      </c>
      <c r="E43" s="36" t="s">
        <v>3341</v>
      </c>
      <c r="F43" s="36" t="s">
        <v>3341</v>
      </c>
      <c r="G43" s="36">
        <v>2</v>
      </c>
      <c r="H43" s="34">
        <f t="shared" si="2"/>
        <v>2</v>
      </c>
      <c r="I43" s="32" t="s">
        <v>3284</v>
      </c>
    </row>
    <row r="44" spans="1:9" s="1" customFormat="1" ht="15.75">
      <c r="A44" s="32"/>
      <c r="B44" s="36"/>
      <c r="C44" s="36"/>
      <c r="D44" s="32" t="s">
        <v>3342</v>
      </c>
      <c r="E44" s="36" t="s">
        <v>3343</v>
      </c>
      <c r="F44" s="36" t="s">
        <v>3343</v>
      </c>
      <c r="G44" s="36">
        <v>2</v>
      </c>
      <c r="H44" s="34">
        <f t="shared" si="2"/>
        <v>2</v>
      </c>
      <c r="I44" s="32" t="s">
        <v>3284</v>
      </c>
    </row>
    <row r="45" spans="1:9" s="1" customFormat="1" ht="15.75">
      <c r="A45" s="32"/>
      <c r="B45" s="36"/>
      <c r="C45" s="36"/>
      <c r="D45" s="32" t="s">
        <v>3344</v>
      </c>
      <c r="E45" s="36" t="s">
        <v>3345</v>
      </c>
      <c r="F45" s="36" t="s">
        <v>3345</v>
      </c>
      <c r="G45" s="36">
        <v>2</v>
      </c>
      <c r="H45" s="34">
        <f t="shared" si="2"/>
        <v>2</v>
      </c>
      <c r="I45" s="32" t="s">
        <v>3284</v>
      </c>
    </row>
    <row r="46" spans="1:9" s="1" customFormat="1" ht="15.75">
      <c r="A46" s="32"/>
      <c r="B46" s="36"/>
      <c r="C46" s="36"/>
      <c r="D46" s="47" t="s">
        <v>3346</v>
      </c>
      <c r="E46" s="36" t="s">
        <v>3343</v>
      </c>
      <c r="F46" s="36" t="s">
        <v>3343</v>
      </c>
      <c r="G46" s="36">
        <v>2</v>
      </c>
      <c r="H46" s="34">
        <f t="shared" si="2"/>
        <v>2</v>
      </c>
      <c r="I46" s="32" t="s">
        <v>3284</v>
      </c>
    </row>
    <row r="47" spans="1:9" s="1" customFormat="1" ht="27">
      <c r="A47" s="32"/>
      <c r="B47" s="36"/>
      <c r="C47" s="36"/>
      <c r="D47" s="32" t="s">
        <v>3347</v>
      </c>
      <c r="E47" s="36" t="s">
        <v>3341</v>
      </c>
      <c r="F47" s="36" t="s">
        <v>3341</v>
      </c>
      <c r="G47" s="36">
        <v>2</v>
      </c>
      <c r="H47" s="34">
        <f t="shared" si="2"/>
        <v>2</v>
      </c>
      <c r="I47" s="32" t="s">
        <v>3284</v>
      </c>
    </row>
    <row r="48" spans="1:9" s="1" customFormat="1" ht="15.75">
      <c r="A48" s="32"/>
      <c r="B48" s="36"/>
      <c r="C48" s="36"/>
      <c r="D48" s="32" t="s">
        <v>3348</v>
      </c>
      <c r="E48" s="49">
        <v>1</v>
      </c>
      <c r="F48" s="36">
        <v>1</v>
      </c>
      <c r="G48" s="36">
        <v>2</v>
      </c>
      <c r="H48" s="34">
        <f t="shared" si="2"/>
        <v>2</v>
      </c>
      <c r="I48" s="32" t="s">
        <v>3284</v>
      </c>
    </row>
    <row r="49" spans="1:9" s="1" customFormat="1" ht="27">
      <c r="A49" s="32"/>
      <c r="B49" s="36"/>
      <c r="C49" s="32" t="s">
        <v>3349</v>
      </c>
      <c r="D49" s="32" t="s">
        <v>3350</v>
      </c>
      <c r="E49" s="32" t="s">
        <v>3351</v>
      </c>
      <c r="F49" s="32" t="s">
        <v>3352</v>
      </c>
      <c r="G49" s="36">
        <v>4</v>
      </c>
      <c r="H49" s="34">
        <f t="shared" si="2"/>
        <v>4</v>
      </c>
      <c r="I49" s="32" t="s">
        <v>3284</v>
      </c>
    </row>
    <row r="50" spans="1:9" s="1" customFormat="1" ht="15.75">
      <c r="A50" s="32"/>
      <c r="B50" s="36"/>
      <c r="C50" s="32" t="s">
        <v>3353</v>
      </c>
      <c r="D50" s="32" t="s">
        <v>3354</v>
      </c>
      <c r="E50" s="32" t="s">
        <v>3355</v>
      </c>
      <c r="F50" s="32" t="s">
        <v>3355</v>
      </c>
      <c r="G50" s="36">
        <v>3</v>
      </c>
      <c r="H50" s="34">
        <f t="shared" si="2"/>
        <v>3</v>
      </c>
      <c r="I50" s="32" t="s">
        <v>3284</v>
      </c>
    </row>
    <row r="51" spans="1:9" s="1" customFormat="1" ht="67.5">
      <c r="A51" s="32"/>
      <c r="B51" s="36"/>
      <c r="C51" s="36"/>
      <c r="D51" s="32" t="s">
        <v>3356</v>
      </c>
      <c r="E51" s="32" t="s">
        <v>3357</v>
      </c>
      <c r="F51" s="32" t="s">
        <v>3357</v>
      </c>
      <c r="G51" s="36">
        <v>3</v>
      </c>
      <c r="H51" s="34">
        <f t="shared" si="2"/>
        <v>3</v>
      </c>
      <c r="I51" s="32" t="s">
        <v>3284</v>
      </c>
    </row>
    <row r="52" spans="1:9" s="1" customFormat="1" ht="27">
      <c r="A52" s="32"/>
      <c r="B52" s="36"/>
      <c r="C52" s="36"/>
      <c r="D52" s="32" t="s">
        <v>3358</v>
      </c>
      <c r="E52" s="32" t="s">
        <v>3359</v>
      </c>
      <c r="F52" s="32" t="s">
        <v>3359</v>
      </c>
      <c r="G52" s="36">
        <v>3</v>
      </c>
      <c r="H52" s="34">
        <f t="shared" si="2"/>
        <v>3</v>
      </c>
      <c r="I52" s="32" t="s">
        <v>3284</v>
      </c>
    </row>
    <row r="53" spans="1:9" s="1" customFormat="1" ht="28.5">
      <c r="A53" s="32"/>
      <c r="B53" s="32" t="s">
        <v>3360</v>
      </c>
      <c r="C53" s="32" t="s">
        <v>3244</v>
      </c>
      <c r="D53" s="32" t="s">
        <v>3361</v>
      </c>
      <c r="E53" s="36" t="s">
        <v>3343</v>
      </c>
      <c r="F53" s="36">
        <v>0.85</v>
      </c>
      <c r="G53" s="36">
        <v>5</v>
      </c>
      <c r="H53" s="34">
        <f t="shared" si="2"/>
        <v>5</v>
      </c>
      <c r="I53" s="32" t="s">
        <v>3284</v>
      </c>
    </row>
    <row r="54" spans="1:9" s="1" customFormat="1" ht="28.5">
      <c r="A54" s="32"/>
      <c r="B54" s="36"/>
      <c r="C54" s="32" t="s">
        <v>3247</v>
      </c>
      <c r="D54" s="32" t="s">
        <v>3362</v>
      </c>
      <c r="E54" s="36" t="s">
        <v>3343</v>
      </c>
      <c r="F54" s="36" t="s">
        <v>3343</v>
      </c>
      <c r="G54" s="36">
        <v>5</v>
      </c>
      <c r="H54" s="34">
        <f t="shared" si="2"/>
        <v>5</v>
      </c>
      <c r="I54" s="36"/>
    </row>
    <row r="55" spans="1:9" s="1" customFormat="1" ht="15.75">
      <c r="A55" s="32" t="s">
        <v>3363</v>
      </c>
      <c r="B55" s="36"/>
      <c r="C55" s="36"/>
      <c r="D55" s="36"/>
      <c r="E55" s="36"/>
      <c r="F55" s="36"/>
      <c r="G55" s="36">
        <f>SUM(G13:G54)+G6</f>
        <v>100</v>
      </c>
      <c r="H55" s="36">
        <f>89.8+I6</f>
        <v>98.89999999999999</v>
      </c>
      <c r="I55" s="41"/>
    </row>
    <row r="56" spans="1:9" s="1" customFormat="1" ht="15.75">
      <c r="A56" s="52" t="s">
        <v>3364</v>
      </c>
      <c r="B56" s="52"/>
      <c r="C56" s="28"/>
      <c r="D56" s="53" t="s">
        <v>3365</v>
      </c>
      <c r="E56" s="28"/>
      <c r="F56" s="28"/>
      <c r="G56" s="53" t="s">
        <v>3252</v>
      </c>
      <c r="H56" s="28"/>
      <c r="I56" s="28"/>
    </row>
  </sheetData>
  <sheetProtection/>
  <mergeCells count="33">
    <mergeCell ref="A2:I2"/>
    <mergeCell ref="B3:I3"/>
    <mergeCell ref="B4:E4"/>
    <mergeCell ref="G4:I4"/>
    <mergeCell ref="B5:C5"/>
    <mergeCell ref="B6:C6"/>
    <mergeCell ref="B7:C7"/>
    <mergeCell ref="B8:C8"/>
    <mergeCell ref="B9:C9"/>
    <mergeCell ref="B10:E10"/>
    <mergeCell ref="F10:I10"/>
    <mergeCell ref="B11:E11"/>
    <mergeCell ref="F11:I11"/>
    <mergeCell ref="A55:F55"/>
    <mergeCell ref="A56:B56"/>
    <mergeCell ref="D56:F56"/>
    <mergeCell ref="G56:I56"/>
    <mergeCell ref="A5:A9"/>
    <mergeCell ref="A10:A11"/>
    <mergeCell ref="A12:A38"/>
    <mergeCell ref="A39:A54"/>
    <mergeCell ref="B13:B38"/>
    <mergeCell ref="B39:B41"/>
    <mergeCell ref="B42:B52"/>
    <mergeCell ref="B53:B54"/>
    <mergeCell ref="C13:C25"/>
    <mergeCell ref="C26:C31"/>
    <mergeCell ref="C33:C38"/>
    <mergeCell ref="C39:C41"/>
    <mergeCell ref="C43:C48"/>
    <mergeCell ref="C50:C52"/>
    <mergeCell ref="D13:D18"/>
    <mergeCell ref="D26:D27"/>
  </mergeCells>
  <printOptions horizontalCentered="1"/>
  <pageMargins left="0.75" right="0.75" top="1" bottom="1" header="0.51" footer="0.51"/>
  <pageSetup fitToHeight="0" fitToWidth="1" horizontalDpi="600" verticalDpi="600" orientation="portrait" paperSize="9" scale="77"/>
</worksheet>
</file>

<file path=xl/worksheets/sheet46.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A1" sqref="A1"/>
    </sheetView>
  </sheetViews>
  <sheetFormatPr defaultColWidth="9.00390625" defaultRowHeight="13.5"/>
  <cols>
    <col min="1" max="2" width="9.00390625" style="2" customWidth="1"/>
    <col min="3" max="3" width="9.50390625" style="2" customWidth="1"/>
    <col min="4" max="4" width="16.00390625" style="2" customWidth="1"/>
    <col min="5" max="5" width="13.625" style="2" customWidth="1"/>
    <col min="6" max="6" width="10.875" style="2" customWidth="1"/>
    <col min="7" max="7" width="7.25390625" style="2" customWidth="1"/>
    <col min="8" max="8" width="7.375" style="2" customWidth="1"/>
    <col min="9" max="9" width="9.625" style="2" customWidth="1"/>
    <col min="10" max="16" width="10.625" style="2" customWidth="1"/>
    <col min="17" max="16384" width="9.00390625" style="2" customWidth="1"/>
  </cols>
  <sheetData>
    <row r="1" spans="1:9" ht="14.25">
      <c r="A1" s="3" t="s">
        <v>3366</v>
      </c>
      <c r="B1" s="4"/>
      <c r="C1" s="4"/>
      <c r="D1" s="4"/>
      <c r="E1" s="4"/>
      <c r="F1" s="4"/>
      <c r="G1" s="4"/>
      <c r="H1" s="4"/>
      <c r="I1" s="4"/>
    </row>
    <row r="2" spans="1:9" s="1" customFormat="1" ht="26.25">
      <c r="A2" s="5" t="s">
        <v>3184</v>
      </c>
      <c r="B2" s="5"/>
      <c r="C2" s="5"/>
      <c r="D2" s="5"/>
      <c r="E2" s="5"/>
      <c r="F2" s="5"/>
      <c r="G2" s="5"/>
      <c r="H2" s="5"/>
      <c r="I2" s="5"/>
    </row>
    <row r="3" spans="1:9" s="1" customFormat="1" ht="15.75">
      <c r="A3" s="6" t="s">
        <v>3367</v>
      </c>
      <c r="B3" s="7" t="s">
        <v>3368</v>
      </c>
      <c r="C3" s="7"/>
      <c r="D3" s="7"/>
      <c r="E3" s="7"/>
      <c r="F3" s="7"/>
      <c r="G3" s="7"/>
      <c r="H3" s="7"/>
      <c r="I3" s="7"/>
    </row>
    <row r="4" spans="1:9" s="1" customFormat="1" ht="15.75">
      <c r="A4" s="6" t="s">
        <v>3369</v>
      </c>
      <c r="B4" s="7" t="s">
        <v>3370</v>
      </c>
      <c r="C4" s="7"/>
      <c r="D4" s="7"/>
      <c r="E4" s="7"/>
      <c r="F4" s="7" t="s">
        <v>3371</v>
      </c>
      <c r="G4" s="7" t="s">
        <v>3370</v>
      </c>
      <c r="H4" s="7"/>
      <c r="I4" s="7"/>
    </row>
    <row r="5" spans="1:9" s="1" customFormat="1" ht="15.75">
      <c r="A5" s="6" t="s">
        <v>3372</v>
      </c>
      <c r="B5" s="8"/>
      <c r="C5" s="8"/>
      <c r="D5" s="6" t="s">
        <v>3373</v>
      </c>
      <c r="E5" s="7" t="s">
        <v>3374</v>
      </c>
      <c r="F5" s="7" t="s">
        <v>3375</v>
      </c>
      <c r="G5" s="7" t="s">
        <v>3376</v>
      </c>
      <c r="H5" s="7" t="s">
        <v>3377</v>
      </c>
      <c r="I5" s="7" t="s">
        <v>3378</v>
      </c>
    </row>
    <row r="6" spans="1:9" s="1" customFormat="1" ht="15.75">
      <c r="A6" s="6"/>
      <c r="B6" s="9" t="s">
        <v>3379</v>
      </c>
      <c r="C6" s="9"/>
      <c r="D6" s="7">
        <v>1100</v>
      </c>
      <c r="E6" s="7">
        <v>1100</v>
      </c>
      <c r="F6" s="7">
        <v>1033.76</v>
      </c>
      <c r="G6" s="10">
        <v>10</v>
      </c>
      <c r="H6" s="11">
        <v>0.9398</v>
      </c>
      <c r="I6" s="7">
        <v>9</v>
      </c>
    </row>
    <row r="7" spans="1:9" s="1" customFormat="1" ht="15.75">
      <c r="A7" s="6"/>
      <c r="B7" s="7" t="s">
        <v>3380</v>
      </c>
      <c r="C7" s="7"/>
      <c r="D7" s="7">
        <v>1100</v>
      </c>
      <c r="E7" s="7">
        <v>1100</v>
      </c>
      <c r="F7" s="7">
        <v>1033.76</v>
      </c>
      <c r="G7" s="10" t="s">
        <v>3200</v>
      </c>
      <c r="H7" s="11">
        <v>0.9398</v>
      </c>
      <c r="I7" s="7" t="s">
        <v>3200</v>
      </c>
    </row>
    <row r="8" spans="1:9" s="1" customFormat="1" ht="15.75">
      <c r="A8" s="6"/>
      <c r="B8" s="10" t="s">
        <v>3381</v>
      </c>
      <c r="C8" s="12"/>
      <c r="D8" s="7"/>
      <c r="E8" s="10"/>
      <c r="F8" s="7"/>
      <c r="G8" s="10"/>
      <c r="H8" s="10"/>
      <c r="I8" s="7"/>
    </row>
    <row r="9" spans="1:9" s="1" customFormat="1" ht="15.75">
      <c r="A9" s="6"/>
      <c r="B9" s="9" t="s">
        <v>3382</v>
      </c>
      <c r="C9" s="9"/>
      <c r="D9" s="7"/>
      <c r="E9" s="7"/>
      <c r="F9" s="7"/>
      <c r="G9" s="10"/>
      <c r="H9" s="10"/>
      <c r="I9" s="7"/>
    </row>
    <row r="10" spans="1:9" s="1" customFormat="1" ht="15.75">
      <c r="A10" s="13" t="s">
        <v>3383</v>
      </c>
      <c r="B10" s="7" t="s">
        <v>3384</v>
      </c>
      <c r="C10" s="7"/>
      <c r="D10" s="7"/>
      <c r="E10" s="7"/>
      <c r="F10" s="7" t="s">
        <v>3385</v>
      </c>
      <c r="G10" s="7"/>
      <c r="H10" s="7"/>
      <c r="I10" s="7"/>
    </row>
    <row r="11" spans="1:9" s="1" customFormat="1" ht="85.5" customHeight="1">
      <c r="A11" s="14"/>
      <c r="B11" s="15" t="s">
        <v>3386</v>
      </c>
      <c r="C11" s="16"/>
      <c r="D11" s="16"/>
      <c r="E11" s="17"/>
      <c r="F11" s="7" t="s">
        <v>3387</v>
      </c>
      <c r="G11" s="7"/>
      <c r="H11" s="7"/>
      <c r="I11" s="7"/>
    </row>
    <row r="12" spans="1:9" s="1" customFormat="1" ht="36">
      <c r="A12" s="18" t="s">
        <v>3274</v>
      </c>
      <c r="B12" s="7" t="s">
        <v>3388</v>
      </c>
      <c r="C12" s="7" t="s">
        <v>3389</v>
      </c>
      <c r="D12" s="8" t="s">
        <v>3390</v>
      </c>
      <c r="E12" s="6" t="s">
        <v>3391</v>
      </c>
      <c r="F12" s="6" t="s">
        <v>3392</v>
      </c>
      <c r="G12" s="14" t="s">
        <v>3376</v>
      </c>
      <c r="H12" s="8" t="s">
        <v>3378</v>
      </c>
      <c r="I12" s="14" t="s">
        <v>3393</v>
      </c>
    </row>
    <row r="13" spans="1:9" s="1" customFormat="1" ht="24">
      <c r="A13" s="19"/>
      <c r="B13" s="6" t="s">
        <v>3394</v>
      </c>
      <c r="C13" s="6" t="s">
        <v>3395</v>
      </c>
      <c r="D13" s="20" t="s">
        <v>3396</v>
      </c>
      <c r="E13" s="6" t="s">
        <v>3397</v>
      </c>
      <c r="F13" s="6" t="s">
        <v>3397</v>
      </c>
      <c r="G13" s="13">
        <v>50</v>
      </c>
      <c r="H13" s="21">
        <v>48</v>
      </c>
      <c r="I13" s="6" t="s">
        <v>3398</v>
      </c>
    </row>
    <row r="14" spans="1:9" s="1" customFormat="1" ht="24">
      <c r="A14" s="19"/>
      <c r="B14" s="7"/>
      <c r="C14" s="7"/>
      <c r="D14" s="20" t="s">
        <v>3399</v>
      </c>
      <c r="E14" s="6" t="s">
        <v>3400</v>
      </c>
      <c r="F14" s="6" t="s">
        <v>3400</v>
      </c>
      <c r="G14" s="22"/>
      <c r="H14" s="23"/>
      <c r="I14" s="6"/>
    </row>
    <row r="15" spans="1:9" s="1" customFormat="1" ht="24">
      <c r="A15" s="19"/>
      <c r="B15" s="7"/>
      <c r="C15" s="7"/>
      <c r="D15" s="20" t="s">
        <v>3401</v>
      </c>
      <c r="E15" s="6" t="s">
        <v>3402</v>
      </c>
      <c r="F15" s="6" t="s">
        <v>3402</v>
      </c>
      <c r="G15" s="22"/>
      <c r="H15" s="23"/>
      <c r="I15" s="6"/>
    </row>
    <row r="16" spans="1:9" s="1" customFormat="1" ht="36">
      <c r="A16" s="19"/>
      <c r="B16" s="7"/>
      <c r="C16" s="7"/>
      <c r="D16" s="20" t="s">
        <v>3403</v>
      </c>
      <c r="E16" s="6" t="s">
        <v>3404</v>
      </c>
      <c r="F16" s="6" t="s">
        <v>3404</v>
      </c>
      <c r="G16" s="22"/>
      <c r="H16" s="23"/>
      <c r="I16" s="6"/>
    </row>
    <row r="17" spans="1:9" s="1" customFormat="1" ht="24">
      <c r="A17" s="19"/>
      <c r="B17" s="7"/>
      <c r="C17" s="7"/>
      <c r="D17" s="20" t="s">
        <v>3405</v>
      </c>
      <c r="E17" s="6" t="s">
        <v>3406</v>
      </c>
      <c r="F17" s="6" t="s">
        <v>3406</v>
      </c>
      <c r="G17" s="22"/>
      <c r="H17" s="23"/>
      <c r="I17" s="6"/>
    </row>
    <row r="18" spans="1:9" s="1" customFormat="1" ht="24.75">
      <c r="A18" s="19"/>
      <c r="B18" s="7"/>
      <c r="C18" s="7"/>
      <c r="D18" s="20" t="s">
        <v>3407</v>
      </c>
      <c r="E18" s="6" t="s">
        <v>3408</v>
      </c>
      <c r="F18" s="6" t="s">
        <v>3408</v>
      </c>
      <c r="G18" s="22"/>
      <c r="H18" s="23"/>
      <c r="I18" s="6"/>
    </row>
    <row r="19" spans="1:9" s="1" customFormat="1" ht="15.75">
      <c r="A19" s="19"/>
      <c r="B19" s="7"/>
      <c r="C19" s="6" t="s">
        <v>3409</v>
      </c>
      <c r="D19" s="24" t="s">
        <v>3410</v>
      </c>
      <c r="E19" s="25">
        <v>1</v>
      </c>
      <c r="F19" s="25">
        <v>1</v>
      </c>
      <c r="G19" s="22"/>
      <c r="H19" s="23"/>
      <c r="I19" s="6"/>
    </row>
    <row r="20" spans="1:9" s="1" customFormat="1" ht="15.75">
      <c r="A20" s="19"/>
      <c r="B20" s="7"/>
      <c r="C20" s="6"/>
      <c r="D20" s="24" t="s">
        <v>3411</v>
      </c>
      <c r="E20" s="25">
        <v>1</v>
      </c>
      <c r="F20" s="25">
        <v>1</v>
      </c>
      <c r="G20" s="22"/>
      <c r="H20" s="23"/>
      <c r="I20" s="6"/>
    </row>
    <row r="21" spans="1:9" s="1" customFormat="1" ht="15.75">
      <c r="A21" s="19"/>
      <c r="B21" s="7"/>
      <c r="C21" s="6" t="s">
        <v>3412</v>
      </c>
      <c r="D21" s="24" t="s">
        <v>3413</v>
      </c>
      <c r="E21" s="25">
        <v>1</v>
      </c>
      <c r="F21" s="25" t="s">
        <v>3414</v>
      </c>
      <c r="G21" s="22"/>
      <c r="H21" s="23"/>
      <c r="I21" s="6"/>
    </row>
    <row r="22" spans="1:9" s="1" customFormat="1" ht="15.75">
      <c r="A22" s="19"/>
      <c r="B22" s="7"/>
      <c r="C22" s="6" t="s">
        <v>3415</v>
      </c>
      <c r="D22" s="20" t="s">
        <v>3416</v>
      </c>
      <c r="E22" s="6" t="s">
        <v>3417</v>
      </c>
      <c r="F22" s="6" t="s">
        <v>3417</v>
      </c>
      <c r="G22" s="22"/>
      <c r="H22" s="23"/>
      <c r="I22" s="6"/>
    </row>
    <row r="23" spans="1:9" s="1" customFormat="1" ht="24">
      <c r="A23" s="19"/>
      <c r="B23" s="7"/>
      <c r="C23" s="6"/>
      <c r="D23" s="20" t="s">
        <v>3418</v>
      </c>
      <c r="E23" s="6" t="s">
        <v>3419</v>
      </c>
      <c r="F23" s="6" t="s">
        <v>3419</v>
      </c>
      <c r="G23" s="22"/>
      <c r="H23" s="23"/>
      <c r="I23" s="6"/>
    </row>
    <row r="24" spans="1:9" s="1" customFormat="1" ht="24">
      <c r="A24" s="19"/>
      <c r="B24" s="7"/>
      <c r="C24" s="6"/>
      <c r="D24" s="20" t="s">
        <v>3420</v>
      </c>
      <c r="E24" s="6" t="s">
        <v>3421</v>
      </c>
      <c r="F24" s="6" t="s">
        <v>3421</v>
      </c>
      <c r="G24" s="22"/>
      <c r="H24" s="23"/>
      <c r="I24" s="6"/>
    </row>
    <row r="25" spans="1:9" s="1" customFormat="1" ht="15.75">
      <c r="A25" s="19"/>
      <c r="B25" s="7"/>
      <c r="C25" s="6"/>
      <c r="D25" s="20" t="s">
        <v>3422</v>
      </c>
      <c r="E25" s="6" t="s">
        <v>3423</v>
      </c>
      <c r="F25" s="6" t="s">
        <v>3423</v>
      </c>
      <c r="G25" s="22"/>
      <c r="H25" s="23"/>
      <c r="I25" s="6"/>
    </row>
    <row r="26" spans="1:9" s="1" customFormat="1" ht="24">
      <c r="A26" s="19"/>
      <c r="B26" s="7"/>
      <c r="C26" s="6"/>
      <c r="D26" s="20" t="s">
        <v>3424</v>
      </c>
      <c r="E26" s="6" t="s">
        <v>3425</v>
      </c>
      <c r="F26" s="6" t="s">
        <v>3425</v>
      </c>
      <c r="G26" s="22"/>
      <c r="H26" s="23"/>
      <c r="I26" s="6"/>
    </row>
    <row r="27" spans="1:9" s="1" customFormat="1" ht="24">
      <c r="A27" s="19"/>
      <c r="B27" s="7"/>
      <c r="C27" s="6"/>
      <c r="D27" s="20" t="s">
        <v>3426</v>
      </c>
      <c r="E27" s="6" t="s">
        <v>3427</v>
      </c>
      <c r="F27" s="6" t="s">
        <v>3427</v>
      </c>
      <c r="G27" s="22"/>
      <c r="H27" s="23"/>
      <c r="I27" s="6"/>
    </row>
    <row r="28" spans="1:9" s="1" customFormat="1" ht="15.75">
      <c r="A28" s="19"/>
      <c r="B28" s="6" t="s">
        <v>3428</v>
      </c>
      <c r="C28" s="6" t="s">
        <v>3429</v>
      </c>
      <c r="D28" s="24" t="s">
        <v>3430</v>
      </c>
      <c r="E28" s="6" t="s">
        <v>3431</v>
      </c>
      <c r="F28" s="6"/>
      <c r="G28" s="22"/>
      <c r="H28" s="23"/>
      <c r="I28" s="29"/>
    </row>
    <row r="29" spans="1:9" s="1" customFormat="1" ht="15.75">
      <c r="A29" s="19"/>
      <c r="B29" s="6"/>
      <c r="C29" s="6"/>
      <c r="D29" s="24" t="s">
        <v>3432</v>
      </c>
      <c r="E29" s="6" t="s">
        <v>3433</v>
      </c>
      <c r="F29" s="25"/>
      <c r="G29" s="22"/>
      <c r="H29" s="23"/>
      <c r="I29" s="29"/>
    </row>
    <row r="30" spans="1:9" s="1" customFormat="1" ht="24.75">
      <c r="A30" s="19"/>
      <c r="B30" s="6"/>
      <c r="C30" s="6" t="s">
        <v>3434</v>
      </c>
      <c r="D30" s="24" t="s">
        <v>3435</v>
      </c>
      <c r="E30" s="6" t="s">
        <v>3436</v>
      </c>
      <c r="F30" s="6"/>
      <c r="G30" s="14"/>
      <c r="H30" s="8"/>
      <c r="I30" s="29"/>
    </row>
    <row r="31" spans="1:9" s="1" customFormat="1" ht="15.75">
      <c r="A31" s="19"/>
      <c r="B31" s="6" t="s">
        <v>3437</v>
      </c>
      <c r="C31" s="6" t="s">
        <v>3438</v>
      </c>
      <c r="D31" s="24" t="s">
        <v>3439</v>
      </c>
      <c r="E31" s="6" t="s">
        <v>3440</v>
      </c>
      <c r="F31" s="6" t="s">
        <v>3440</v>
      </c>
      <c r="G31" s="13">
        <v>10</v>
      </c>
      <c r="H31" s="13">
        <v>10</v>
      </c>
      <c r="I31" s="29"/>
    </row>
    <row r="32" spans="1:9" s="1" customFormat="1" ht="15.75">
      <c r="A32" s="19"/>
      <c r="B32" s="6"/>
      <c r="C32" s="6"/>
      <c r="D32" s="24" t="s">
        <v>3441</v>
      </c>
      <c r="E32" s="6" t="s">
        <v>3440</v>
      </c>
      <c r="F32" s="6" t="s">
        <v>3440</v>
      </c>
      <c r="G32" s="22"/>
      <c r="H32" s="22"/>
      <c r="I32" s="29"/>
    </row>
    <row r="33" spans="1:9" s="1" customFormat="1" ht="15.75">
      <c r="A33" s="26"/>
      <c r="B33" s="6"/>
      <c r="C33" s="6"/>
      <c r="D33" s="24" t="s">
        <v>3442</v>
      </c>
      <c r="E33" s="6" t="s">
        <v>3440</v>
      </c>
      <c r="F33" s="6" t="s">
        <v>3440</v>
      </c>
      <c r="G33" s="14"/>
      <c r="H33" s="14"/>
      <c r="I33" s="29"/>
    </row>
    <row r="34" spans="1:9" s="1" customFormat="1" ht="15.75">
      <c r="A34" s="6" t="s">
        <v>3443</v>
      </c>
      <c r="B34" s="6"/>
      <c r="C34" s="6"/>
      <c r="D34" s="6"/>
      <c r="E34" s="6"/>
      <c r="F34" s="6"/>
      <c r="G34" s="6">
        <v>100</v>
      </c>
      <c r="H34" s="7">
        <v>97</v>
      </c>
      <c r="I34" s="29"/>
    </row>
    <row r="35" spans="1:9" ht="15.75" customHeight="1">
      <c r="A35" s="27" t="s">
        <v>3444</v>
      </c>
      <c r="B35" s="27"/>
      <c r="C35" s="28"/>
      <c r="D35" s="28" t="s">
        <v>3445</v>
      </c>
      <c r="E35" s="28"/>
      <c r="F35" s="28"/>
      <c r="G35" s="28" t="s">
        <v>3252</v>
      </c>
      <c r="H35" s="28"/>
      <c r="I35" s="28"/>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sheetData>
  <sheetProtection/>
  <mergeCells count="33">
    <mergeCell ref="A2:I2"/>
    <mergeCell ref="B3:I3"/>
    <mergeCell ref="B4:E4"/>
    <mergeCell ref="G4:I4"/>
    <mergeCell ref="B5:C5"/>
    <mergeCell ref="B6:C6"/>
    <mergeCell ref="B7:C7"/>
    <mergeCell ref="B8:C8"/>
    <mergeCell ref="B9:C9"/>
    <mergeCell ref="B10:E10"/>
    <mergeCell ref="F10:I10"/>
    <mergeCell ref="B11:E11"/>
    <mergeCell ref="F11:I11"/>
    <mergeCell ref="A34:F34"/>
    <mergeCell ref="A35:B35"/>
    <mergeCell ref="D35:F35"/>
    <mergeCell ref="G35:I35"/>
    <mergeCell ref="A5:A9"/>
    <mergeCell ref="A10:A11"/>
    <mergeCell ref="A12:A33"/>
    <mergeCell ref="B13:B27"/>
    <mergeCell ref="B28:B30"/>
    <mergeCell ref="B31:B33"/>
    <mergeCell ref="C13:C18"/>
    <mergeCell ref="C19:C20"/>
    <mergeCell ref="C22:C27"/>
    <mergeCell ref="C28:C29"/>
    <mergeCell ref="C31:C33"/>
    <mergeCell ref="G13:G30"/>
    <mergeCell ref="G31:G33"/>
    <mergeCell ref="H13:H30"/>
    <mergeCell ref="H31:H33"/>
    <mergeCell ref="I13:I27"/>
  </mergeCells>
  <printOptions horizontalCentered="1"/>
  <pageMargins left="0.75" right="0.75" top="0.79" bottom="0.59" header="0.51" footer="0.51"/>
  <pageSetup fitToHeight="0" fitToWidth="1"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theme="0"/>
  </sheetPr>
  <dimension ref="A1:IV32"/>
  <sheetViews>
    <sheetView view="pageBreakPreview" zoomScaleSheetLayoutView="100" workbookViewId="0" topLeftCell="A13">
      <selection activeCell="A2" sqref="A2:M26"/>
    </sheetView>
  </sheetViews>
  <sheetFormatPr defaultColWidth="9.00390625" defaultRowHeight="13.5"/>
  <cols>
    <col min="1" max="1" width="30.125" style="2" customWidth="1"/>
    <col min="2" max="2" width="9.375" style="2" hidden="1" customWidth="1"/>
    <col min="3" max="5" width="9.875" style="2" customWidth="1"/>
    <col min="6" max="6" width="11.75390625" style="2" customWidth="1"/>
    <col min="7" max="7" width="11.50390625" style="2" customWidth="1"/>
    <col min="8" max="16384" width="9.00390625" style="2" customWidth="1"/>
  </cols>
  <sheetData>
    <row r="1" ht="14.25">
      <c r="A1" s="217" t="s">
        <v>81</v>
      </c>
    </row>
    <row r="2" spans="1:7" ht="29.25" customHeight="1">
      <c r="A2" s="5" t="s">
        <v>82</v>
      </c>
      <c r="B2" s="5"/>
      <c r="C2" s="5"/>
      <c r="D2" s="5"/>
      <c r="E2" s="5"/>
      <c r="F2" s="5"/>
      <c r="G2" s="5"/>
    </row>
    <row r="3" spans="4:7" ht="16.5" customHeight="1">
      <c r="D3" s="192"/>
      <c r="F3" s="401" t="s">
        <v>54</v>
      </c>
      <c r="G3" s="401"/>
    </row>
    <row r="4" spans="1:7" ht="43.5" customHeight="1">
      <c r="A4" s="402" t="s">
        <v>83</v>
      </c>
      <c r="B4" s="403" t="s">
        <v>84</v>
      </c>
      <c r="C4" s="403" t="s">
        <v>85</v>
      </c>
      <c r="D4" s="403" t="s">
        <v>86</v>
      </c>
      <c r="E4" s="403" t="s">
        <v>87</v>
      </c>
      <c r="F4" s="403" t="s">
        <v>88</v>
      </c>
      <c r="G4" s="403" t="s">
        <v>89</v>
      </c>
    </row>
    <row r="5" spans="1:7" ht="21" customHeight="1">
      <c r="A5" s="404" t="s">
        <v>90</v>
      </c>
      <c r="B5" s="405">
        <f>SUM(B6,B22)</f>
        <v>160.03</v>
      </c>
      <c r="C5" s="406">
        <f>C6+C22</f>
        <v>183.5249</v>
      </c>
      <c r="D5" s="406">
        <f>D6+D22</f>
        <v>189.7311</v>
      </c>
      <c r="E5" s="406">
        <v>187.86</v>
      </c>
      <c r="F5" s="407">
        <f>E5/D5*100</f>
        <v>99.01381481475626</v>
      </c>
      <c r="G5" s="407">
        <f>(E5/C5-1)*100</f>
        <v>2.362131787021826</v>
      </c>
    </row>
    <row r="6" spans="1:7" ht="21" customHeight="1">
      <c r="A6" s="408" t="s">
        <v>91</v>
      </c>
      <c r="B6" s="405">
        <f>SUM(B7:B21)</f>
        <v>94.55</v>
      </c>
      <c r="C6" s="409">
        <v>120.6901</v>
      </c>
      <c r="D6" s="409">
        <v>127.07</v>
      </c>
      <c r="E6" s="409">
        <v>123.63</v>
      </c>
      <c r="F6" s="407">
        <f aca="true" t="shared" si="0" ref="F6:F32">E6/D6*100</f>
        <v>97.29283072322342</v>
      </c>
      <c r="G6" s="407">
        <f aca="true" t="shared" si="1" ref="G6:G32">(E6/C6-1)*100</f>
        <v>2.4359081647956193</v>
      </c>
    </row>
    <row r="7" spans="1:7" ht="21" customHeight="1">
      <c r="A7" s="410" t="s">
        <v>92</v>
      </c>
      <c r="B7" s="405">
        <v>29.8</v>
      </c>
      <c r="C7" s="409">
        <v>31.6628</v>
      </c>
      <c r="D7" s="409">
        <v>34.271</v>
      </c>
      <c r="E7" s="409">
        <v>31.04</v>
      </c>
      <c r="F7" s="407">
        <f t="shared" si="0"/>
        <v>90.57220390417554</v>
      </c>
      <c r="G7" s="407">
        <f t="shared" si="1"/>
        <v>-1.9669770203519676</v>
      </c>
    </row>
    <row r="8" spans="1:7" ht="21" customHeight="1">
      <c r="A8" s="411" t="s">
        <v>93</v>
      </c>
      <c r="B8" s="405">
        <v>6.43</v>
      </c>
      <c r="C8" s="409">
        <v>10.9614</v>
      </c>
      <c r="D8" s="409">
        <v>11.8498</v>
      </c>
      <c r="E8" s="409">
        <v>11.1</v>
      </c>
      <c r="F8" s="407">
        <f t="shared" si="0"/>
        <v>93.67246704585732</v>
      </c>
      <c r="G8" s="407">
        <f t="shared" si="1"/>
        <v>1.2644370244676795</v>
      </c>
    </row>
    <row r="9" spans="1:7" ht="21" customHeight="1">
      <c r="A9" s="411" t="s">
        <v>94</v>
      </c>
      <c r="B9" s="405">
        <v>4.15</v>
      </c>
      <c r="C9" s="409">
        <v>2.6252</v>
      </c>
      <c r="D9" s="409">
        <v>2.7616</v>
      </c>
      <c r="E9" s="409">
        <v>2.51</v>
      </c>
      <c r="F9" s="407">
        <f t="shared" si="0"/>
        <v>90.8893395133256</v>
      </c>
      <c r="G9" s="407">
        <f t="shared" si="1"/>
        <v>-4.388237086698165</v>
      </c>
    </row>
    <row r="10" spans="1:7" ht="21" customHeight="1">
      <c r="A10" s="411" t="s">
        <v>95</v>
      </c>
      <c r="B10" s="405">
        <v>0.8</v>
      </c>
      <c r="C10" s="409">
        <v>0.6988</v>
      </c>
      <c r="D10" s="409">
        <v>1.0796</v>
      </c>
      <c r="E10" s="409">
        <v>0.86</v>
      </c>
      <c r="F10" s="407">
        <f t="shared" si="0"/>
        <v>79.65913301222676</v>
      </c>
      <c r="G10" s="407">
        <f t="shared" si="1"/>
        <v>23.068116771608473</v>
      </c>
    </row>
    <row r="11" spans="1:7" ht="21" customHeight="1">
      <c r="A11" s="411" t="s">
        <v>96</v>
      </c>
      <c r="B11" s="405">
        <v>24.77</v>
      </c>
      <c r="C11" s="409">
        <v>28.0078</v>
      </c>
      <c r="D11" s="409">
        <v>28.8802</v>
      </c>
      <c r="E11" s="409">
        <v>27.04</v>
      </c>
      <c r="F11" s="407">
        <f t="shared" si="0"/>
        <v>93.62816046980285</v>
      </c>
      <c r="G11" s="407">
        <f t="shared" si="1"/>
        <v>-3.4554659773348817</v>
      </c>
    </row>
    <row r="12" spans="1:7" ht="21" customHeight="1">
      <c r="A12" s="411" t="s">
        <v>97</v>
      </c>
      <c r="B12" s="405">
        <v>2.94</v>
      </c>
      <c r="C12" s="409">
        <v>3.8256</v>
      </c>
      <c r="D12" s="409">
        <v>4.0783</v>
      </c>
      <c r="E12" s="409">
        <v>3.67</v>
      </c>
      <c r="F12" s="407">
        <f t="shared" si="0"/>
        <v>89.98847559031951</v>
      </c>
      <c r="G12" s="407">
        <f t="shared" si="1"/>
        <v>-4.067335842743624</v>
      </c>
    </row>
    <row r="13" spans="1:7" ht="21" customHeight="1">
      <c r="A13" s="411" t="s">
        <v>98</v>
      </c>
      <c r="B13" s="405">
        <v>1.22</v>
      </c>
      <c r="C13" s="409">
        <v>1.8921</v>
      </c>
      <c r="D13" s="409">
        <v>2.0125</v>
      </c>
      <c r="E13" s="409">
        <v>2.21</v>
      </c>
      <c r="F13" s="407">
        <f t="shared" si="0"/>
        <v>109.81366459627328</v>
      </c>
      <c r="G13" s="407">
        <f t="shared" si="1"/>
        <v>16.801437556154553</v>
      </c>
    </row>
    <row r="14" spans="1:7" ht="21" customHeight="1">
      <c r="A14" s="411" t="s">
        <v>99</v>
      </c>
      <c r="B14" s="405">
        <v>2.24</v>
      </c>
      <c r="C14" s="409">
        <v>2.674</v>
      </c>
      <c r="D14" s="409">
        <v>2.8449</v>
      </c>
      <c r="E14" s="409">
        <v>3.02</v>
      </c>
      <c r="F14" s="407">
        <f t="shared" si="0"/>
        <v>106.15487363351963</v>
      </c>
      <c r="G14" s="407">
        <f t="shared" si="1"/>
        <v>12.939416604338083</v>
      </c>
    </row>
    <row r="15" spans="1:7" ht="21" customHeight="1">
      <c r="A15" s="411" t="s">
        <v>100</v>
      </c>
      <c r="B15" s="405">
        <v>6.61</v>
      </c>
      <c r="C15" s="409">
        <v>11.9093</v>
      </c>
      <c r="D15" s="409">
        <v>12.6075</v>
      </c>
      <c r="E15" s="409">
        <v>13.21</v>
      </c>
      <c r="F15" s="407">
        <f t="shared" si="0"/>
        <v>104.77890144755106</v>
      </c>
      <c r="G15" s="407">
        <f t="shared" si="1"/>
        <v>10.92171664161623</v>
      </c>
    </row>
    <row r="16" spans="1:7" ht="21" customHeight="1">
      <c r="A16" s="411" t="s">
        <v>101</v>
      </c>
      <c r="B16" s="405">
        <v>1.47</v>
      </c>
      <c r="C16" s="409">
        <v>1.9772</v>
      </c>
      <c r="D16" s="409">
        <v>2.1088</v>
      </c>
      <c r="E16" s="409">
        <v>2.14</v>
      </c>
      <c r="F16" s="407">
        <f t="shared" si="0"/>
        <v>101.4795144157815</v>
      </c>
      <c r="G16" s="407">
        <f t="shared" si="1"/>
        <v>8.233866073234886</v>
      </c>
    </row>
    <row r="17" spans="1:7" ht="21" customHeight="1">
      <c r="A17" s="411" t="s">
        <v>102</v>
      </c>
      <c r="B17" s="405">
        <v>4.61</v>
      </c>
      <c r="C17" s="409">
        <v>3.8695</v>
      </c>
      <c r="D17" s="409">
        <v>4.07</v>
      </c>
      <c r="E17" s="409">
        <v>3.53</v>
      </c>
      <c r="F17" s="407">
        <f t="shared" si="0"/>
        <v>86.73218673218672</v>
      </c>
      <c r="G17" s="407">
        <f t="shared" si="1"/>
        <v>-8.773743377697386</v>
      </c>
    </row>
    <row r="18" spans="1:7" ht="21" customHeight="1">
      <c r="A18" s="411" t="s">
        <v>103</v>
      </c>
      <c r="B18" s="405">
        <v>9.08</v>
      </c>
      <c r="C18" s="409">
        <v>19.9802</v>
      </c>
      <c r="D18" s="409">
        <v>19.8667</v>
      </c>
      <c r="E18" s="409">
        <v>22.77</v>
      </c>
      <c r="F18" s="407">
        <f t="shared" si="0"/>
        <v>114.61390165452741</v>
      </c>
      <c r="G18" s="407">
        <f t="shared" si="1"/>
        <v>13.962823194963004</v>
      </c>
    </row>
    <row r="19" spans="1:7" ht="21" customHeight="1">
      <c r="A19" s="411" t="s">
        <v>104</v>
      </c>
      <c r="B19" s="405">
        <v>0.43</v>
      </c>
      <c r="C19" s="409">
        <v>0.3786</v>
      </c>
      <c r="D19" s="409">
        <v>0.4048</v>
      </c>
      <c r="E19" s="409">
        <v>0.36</v>
      </c>
      <c r="F19" s="407">
        <f t="shared" si="0"/>
        <v>88.93280632411067</v>
      </c>
      <c r="G19" s="407">
        <f t="shared" si="1"/>
        <v>-4.912836767036454</v>
      </c>
    </row>
    <row r="20" spans="1:7" ht="21" customHeight="1">
      <c r="A20" s="411" t="s">
        <v>105</v>
      </c>
      <c r="B20" s="405"/>
      <c r="C20" s="409">
        <v>0.1943</v>
      </c>
      <c r="D20" s="409">
        <v>0.2076</v>
      </c>
      <c r="E20" s="409">
        <v>0.16</v>
      </c>
      <c r="F20" s="407">
        <f t="shared" si="0"/>
        <v>77.07129094412332</v>
      </c>
      <c r="G20" s="407">
        <f t="shared" si="1"/>
        <v>-17.653113741636638</v>
      </c>
    </row>
    <row r="21" spans="1:7" ht="21" customHeight="1">
      <c r="A21" s="411" t="s">
        <v>106</v>
      </c>
      <c r="B21" s="405"/>
      <c r="C21" s="409">
        <v>0.0333</v>
      </c>
      <c r="D21" s="409">
        <v>0.0335</v>
      </c>
      <c r="E21" s="409">
        <v>0.01</v>
      </c>
      <c r="F21" s="407">
        <f t="shared" si="0"/>
        <v>29.850746268656714</v>
      </c>
      <c r="G21" s="407">
        <f t="shared" si="1"/>
        <v>-69.96996996996997</v>
      </c>
    </row>
    <row r="22" spans="1:7" ht="21" customHeight="1">
      <c r="A22" s="412" t="s">
        <v>107</v>
      </c>
      <c r="B22" s="413">
        <f>SUM(B23,B27:B32)</f>
        <v>65.48</v>
      </c>
      <c r="C22" s="406">
        <v>62.8348</v>
      </c>
      <c r="D22" s="406">
        <v>62.6611</v>
      </c>
      <c r="E22" s="406">
        <v>64.23</v>
      </c>
      <c r="F22" s="414">
        <f t="shared" si="0"/>
        <v>102.50378624058627</v>
      </c>
      <c r="G22" s="414">
        <f t="shared" si="1"/>
        <v>2.220425624017275</v>
      </c>
    </row>
    <row r="23" spans="1:7" ht="21" customHeight="1">
      <c r="A23" s="408" t="s">
        <v>108</v>
      </c>
      <c r="B23" s="405">
        <f>SUM(B24:B26)</f>
        <v>21.99</v>
      </c>
      <c r="C23" s="409">
        <v>23.2553</v>
      </c>
      <c r="D23" s="409">
        <v>23.6678</v>
      </c>
      <c r="E23" s="409">
        <v>22.56</v>
      </c>
      <c r="F23" s="407">
        <f t="shared" si="0"/>
        <v>95.3193790719881</v>
      </c>
      <c r="G23" s="407">
        <f t="shared" si="1"/>
        <v>-2.989856075819275</v>
      </c>
    </row>
    <row r="24" spans="1:256" s="400" customFormat="1" ht="21" customHeight="1">
      <c r="A24" s="410" t="s">
        <v>109</v>
      </c>
      <c r="B24" s="405">
        <v>11.24</v>
      </c>
      <c r="C24" s="409">
        <v>12.3665</v>
      </c>
      <c r="D24" s="409">
        <v>12.59</v>
      </c>
      <c r="E24" s="409">
        <v>12.01</v>
      </c>
      <c r="F24" s="407">
        <f t="shared" si="0"/>
        <v>95.39316918189039</v>
      </c>
      <c r="G24" s="407">
        <f t="shared" si="1"/>
        <v>-2.882788177738249</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400" customFormat="1" ht="21" customHeight="1">
      <c r="A25" s="415" t="s">
        <v>110</v>
      </c>
      <c r="B25" s="405">
        <v>8.02</v>
      </c>
      <c r="C25" s="409">
        <v>8.2445</v>
      </c>
      <c r="D25" s="409">
        <v>8.39</v>
      </c>
      <c r="E25" s="409">
        <v>8</v>
      </c>
      <c r="F25" s="407">
        <f t="shared" si="0"/>
        <v>95.35160905840286</v>
      </c>
      <c r="G25" s="407">
        <f t="shared" si="1"/>
        <v>-2.9656134392625377</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400" customFormat="1" ht="25.5">
      <c r="A26" s="415" t="s">
        <v>111</v>
      </c>
      <c r="B26" s="405">
        <v>2.73</v>
      </c>
      <c r="C26" s="409">
        <v>2.6443</v>
      </c>
      <c r="D26" s="409">
        <v>2.69</v>
      </c>
      <c r="E26" s="409">
        <v>2.55</v>
      </c>
      <c r="F26" s="407">
        <f t="shared" si="0"/>
        <v>94.79553903345725</v>
      </c>
      <c r="G26" s="407">
        <f t="shared" si="1"/>
        <v>-3.5661611768710078</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400" customFormat="1" ht="21" customHeight="1">
      <c r="A27" s="416" t="s">
        <v>112</v>
      </c>
      <c r="B27" s="405">
        <v>6.79</v>
      </c>
      <c r="C27" s="409">
        <v>5.7556</v>
      </c>
      <c r="D27" s="409">
        <v>6.1636</v>
      </c>
      <c r="E27" s="409">
        <v>7.5</v>
      </c>
      <c r="F27" s="407">
        <f t="shared" si="0"/>
        <v>121.68213381789863</v>
      </c>
      <c r="G27" s="407">
        <f t="shared" si="1"/>
        <v>30.307874070470486</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7" ht="21" customHeight="1">
      <c r="A28" s="417" t="s">
        <v>113</v>
      </c>
      <c r="B28" s="405">
        <v>4.97</v>
      </c>
      <c r="C28" s="409">
        <v>9.2697</v>
      </c>
      <c r="D28" s="409">
        <v>7.3584</v>
      </c>
      <c r="E28" s="409">
        <v>11.59</v>
      </c>
      <c r="F28" s="407">
        <f t="shared" si="0"/>
        <v>157.5070667536421</v>
      </c>
      <c r="G28" s="407">
        <f t="shared" si="1"/>
        <v>25.03101502745504</v>
      </c>
    </row>
    <row r="29" spans="1:7" ht="25.5">
      <c r="A29" s="418" t="s">
        <v>114</v>
      </c>
      <c r="B29" s="405">
        <v>15.07</v>
      </c>
      <c r="C29" s="409">
        <v>16.8345</v>
      </c>
      <c r="D29" s="409">
        <v>15.9796</v>
      </c>
      <c r="E29" s="409">
        <v>13.29</v>
      </c>
      <c r="F29" s="407">
        <f t="shared" si="0"/>
        <v>83.16853988835766</v>
      </c>
      <c r="G29" s="407">
        <f t="shared" si="1"/>
        <v>-21.054976387775103</v>
      </c>
    </row>
    <row r="30" spans="1:7" ht="21" customHeight="1">
      <c r="A30" s="418" t="s">
        <v>115</v>
      </c>
      <c r="B30" s="405"/>
      <c r="C30" s="409">
        <v>0.1873</v>
      </c>
      <c r="D30" s="409">
        <v>0.023</v>
      </c>
      <c r="E30" s="409">
        <v>0.14</v>
      </c>
      <c r="F30" s="407">
        <f t="shared" si="0"/>
        <v>608.6956521739131</v>
      </c>
      <c r="G30" s="407">
        <f t="shared" si="1"/>
        <v>-25.25360384410037</v>
      </c>
    </row>
    <row r="31" spans="1:7" ht="21" customHeight="1">
      <c r="A31" s="417" t="s">
        <v>116</v>
      </c>
      <c r="B31" s="405">
        <v>1.39</v>
      </c>
      <c r="C31" s="409">
        <v>1.8757</v>
      </c>
      <c r="D31" s="409">
        <v>1.7979</v>
      </c>
      <c r="E31" s="409">
        <v>2.59</v>
      </c>
      <c r="F31" s="407">
        <f t="shared" si="0"/>
        <v>144.05695533678178</v>
      </c>
      <c r="G31" s="407">
        <f t="shared" si="1"/>
        <v>38.081782801087584</v>
      </c>
    </row>
    <row r="32" spans="1:7" ht="21" customHeight="1">
      <c r="A32" s="417" t="s">
        <v>117</v>
      </c>
      <c r="B32" s="405">
        <v>15.27</v>
      </c>
      <c r="C32" s="409">
        <v>5.6567</v>
      </c>
      <c r="D32" s="409">
        <v>7.6708</v>
      </c>
      <c r="E32" s="409">
        <v>6.56</v>
      </c>
      <c r="F32" s="407">
        <f t="shared" si="0"/>
        <v>85.51911143557386</v>
      </c>
      <c r="G32" s="407">
        <f t="shared" si="1"/>
        <v>15.968674315413578</v>
      </c>
    </row>
  </sheetData>
  <sheetProtection/>
  <mergeCells count="2">
    <mergeCell ref="A2:G2"/>
    <mergeCell ref="F3:G3"/>
  </mergeCells>
  <printOptions horizontalCentered="1"/>
  <pageMargins left="0.75" right="0.75" top="1" bottom="0.8" header="0.51" footer="0.51"/>
  <pageSetup horizontalDpi="600" verticalDpi="600" orientation="portrait" paperSize="9"/>
  <headerFooter>
    <oddFooter>&amp;C&amp;P</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D1328"/>
  <sheetViews>
    <sheetView zoomScaleSheetLayoutView="100" workbookViewId="0" topLeftCell="A31">
      <selection activeCell="G22" sqref="G22"/>
    </sheetView>
  </sheetViews>
  <sheetFormatPr defaultColWidth="9.00390625" defaultRowHeight="13.5"/>
  <cols>
    <col min="1" max="1" width="34.75390625" style="381" customWidth="1"/>
    <col min="2" max="3" width="15.25390625" style="0" customWidth="1"/>
    <col min="4" max="4" width="15.25390625" style="382" customWidth="1"/>
  </cols>
  <sheetData>
    <row r="1" ht="14.25">
      <c r="A1" s="383" t="s">
        <v>118</v>
      </c>
    </row>
    <row r="2" spans="1:4" ht="25.5">
      <c r="A2" s="384" t="s">
        <v>119</v>
      </c>
      <c r="B2" s="31"/>
      <c r="C2" s="31"/>
      <c r="D2" s="138"/>
    </row>
    <row r="3" spans="1:4" ht="15.75">
      <c r="A3" s="385"/>
      <c r="B3" s="386"/>
      <c r="C3" s="387"/>
      <c r="D3" s="388" t="s">
        <v>54</v>
      </c>
    </row>
    <row r="4" spans="1:4" s="379" customFormat="1" ht="27">
      <c r="A4" s="389" t="s">
        <v>83</v>
      </c>
      <c r="B4" s="390" t="s">
        <v>120</v>
      </c>
      <c r="C4" s="390" t="s">
        <v>121</v>
      </c>
      <c r="D4" s="390" t="s">
        <v>122</v>
      </c>
    </row>
    <row r="5" spans="1:4" s="380" customFormat="1" ht="13.5">
      <c r="A5" s="391" t="s">
        <v>123</v>
      </c>
      <c r="B5" s="392">
        <v>608.5388</v>
      </c>
      <c r="C5" s="392">
        <v>613.9843</v>
      </c>
      <c r="D5" s="393">
        <f>C5/B5*100</f>
        <v>100.89484844680403</v>
      </c>
    </row>
    <row r="6" spans="1:4" s="380" customFormat="1" ht="13.5">
      <c r="A6" s="394" t="s">
        <v>124</v>
      </c>
      <c r="B6" s="392">
        <v>57.4007</v>
      </c>
      <c r="C6" s="392">
        <v>55.6276</v>
      </c>
      <c r="D6" s="393">
        <f aca="true" t="shared" si="0" ref="D6:D69">C6/B6*100</f>
        <v>96.91101328032585</v>
      </c>
    </row>
    <row r="7" spans="1:4" s="380" customFormat="1" ht="13.5">
      <c r="A7" s="394" t="s">
        <v>125</v>
      </c>
      <c r="B7" s="392">
        <v>1.354</v>
      </c>
      <c r="C7" s="392">
        <v>1.4149</v>
      </c>
      <c r="D7" s="393">
        <f t="shared" si="0"/>
        <v>104.49778434268833</v>
      </c>
    </row>
    <row r="8" spans="1:4" s="380" customFormat="1" ht="13.5">
      <c r="A8" s="395" t="s">
        <v>126</v>
      </c>
      <c r="B8" s="392">
        <v>0.8304</v>
      </c>
      <c r="C8" s="392">
        <v>0.9489</v>
      </c>
      <c r="D8" s="393">
        <f t="shared" si="0"/>
        <v>114.27023121387283</v>
      </c>
    </row>
    <row r="9" spans="1:4" s="380" customFormat="1" ht="13.5">
      <c r="A9" s="395" t="s">
        <v>127</v>
      </c>
      <c r="B9" s="392">
        <v>0.2282</v>
      </c>
      <c r="C9" s="392">
        <v>0.2262</v>
      </c>
      <c r="D9" s="393">
        <f t="shared" si="0"/>
        <v>99.12357581069239</v>
      </c>
    </row>
    <row r="10" spans="1:4" s="380" customFormat="1" ht="13.5">
      <c r="A10" s="395" t="s">
        <v>128</v>
      </c>
      <c r="B10" s="392">
        <v>0.0164</v>
      </c>
      <c r="C10" s="392">
        <v>0.0127</v>
      </c>
      <c r="D10" s="393">
        <f t="shared" si="0"/>
        <v>77.43902439024389</v>
      </c>
    </row>
    <row r="11" spans="1:4" s="380" customFormat="1" ht="13.5">
      <c r="A11" s="395" t="s">
        <v>129</v>
      </c>
      <c r="B11" s="392">
        <v>0.0606</v>
      </c>
      <c r="C11" s="392">
        <v>0.0681</v>
      </c>
      <c r="D11" s="393">
        <f t="shared" si="0"/>
        <v>112.37623762376236</v>
      </c>
    </row>
    <row r="12" spans="1:4" s="380" customFormat="1" ht="13.5">
      <c r="A12" s="395" t="s">
        <v>130</v>
      </c>
      <c r="B12" s="392">
        <v>0.004</v>
      </c>
      <c r="C12" s="392">
        <v>0.0038</v>
      </c>
      <c r="D12" s="393">
        <f t="shared" si="0"/>
        <v>95</v>
      </c>
    </row>
    <row r="13" spans="1:4" s="380" customFormat="1" ht="13.5">
      <c r="A13" s="395" t="s">
        <v>131</v>
      </c>
      <c r="B13" s="392">
        <v>0.0188</v>
      </c>
      <c r="C13" s="392">
        <v>0.0218</v>
      </c>
      <c r="D13" s="393">
        <f t="shared" si="0"/>
        <v>115.95744680851064</v>
      </c>
    </row>
    <row r="14" spans="1:4" s="380" customFormat="1" ht="13.5">
      <c r="A14" s="395" t="s">
        <v>132</v>
      </c>
      <c r="B14" s="392">
        <v>0.0107</v>
      </c>
      <c r="C14" s="392">
        <v>0.0004</v>
      </c>
      <c r="D14" s="393">
        <f t="shared" si="0"/>
        <v>3.738317757009346</v>
      </c>
    </row>
    <row r="15" spans="1:4" s="380" customFormat="1" ht="13.5">
      <c r="A15" s="395" t="s">
        <v>133</v>
      </c>
      <c r="B15" s="392">
        <v>0.0365</v>
      </c>
      <c r="C15" s="392">
        <v>0.0449</v>
      </c>
      <c r="D15" s="393">
        <f t="shared" si="0"/>
        <v>123.013698630137</v>
      </c>
    </row>
    <row r="16" spans="1:4" s="380" customFormat="1" ht="13.5">
      <c r="A16" s="395" t="s">
        <v>134</v>
      </c>
      <c r="B16" s="392">
        <v>0</v>
      </c>
      <c r="C16" s="392">
        <v>0</v>
      </c>
      <c r="D16" s="393"/>
    </row>
    <row r="17" spans="1:4" s="380" customFormat="1" ht="13.5">
      <c r="A17" s="395" t="s">
        <v>135</v>
      </c>
      <c r="B17" s="392">
        <v>0</v>
      </c>
      <c r="C17" s="392">
        <v>0</v>
      </c>
      <c r="D17" s="393"/>
    </row>
    <row r="18" spans="1:4" s="380" customFormat="1" ht="13.5">
      <c r="A18" s="395" t="s">
        <v>136</v>
      </c>
      <c r="B18" s="392">
        <v>0.1484</v>
      </c>
      <c r="C18" s="392">
        <v>0.0881</v>
      </c>
      <c r="D18" s="393">
        <f t="shared" si="0"/>
        <v>59.366576819407</v>
      </c>
    </row>
    <row r="19" spans="1:4" s="380" customFormat="1" ht="13.5">
      <c r="A19" s="394" t="s">
        <v>137</v>
      </c>
      <c r="B19" s="392">
        <v>0.902</v>
      </c>
      <c r="C19" s="392">
        <v>1.0557</v>
      </c>
      <c r="D19" s="393">
        <f t="shared" si="0"/>
        <v>117.039911308204</v>
      </c>
    </row>
    <row r="20" spans="1:4" s="380" customFormat="1" ht="13.5">
      <c r="A20" s="395" t="s">
        <v>126</v>
      </c>
      <c r="B20" s="392">
        <v>0.5316</v>
      </c>
      <c r="C20" s="392">
        <v>0.7736</v>
      </c>
      <c r="D20" s="393">
        <f t="shared" si="0"/>
        <v>145.52294958615502</v>
      </c>
    </row>
    <row r="21" spans="1:4" s="380" customFormat="1" ht="13.5">
      <c r="A21" s="395" t="s">
        <v>127</v>
      </c>
      <c r="B21" s="392">
        <v>0.1515</v>
      </c>
      <c r="C21" s="392">
        <v>0.1179</v>
      </c>
      <c r="D21" s="393">
        <f t="shared" si="0"/>
        <v>77.82178217821783</v>
      </c>
    </row>
    <row r="22" spans="1:4" s="380" customFormat="1" ht="13.5">
      <c r="A22" s="395" t="s">
        <v>128</v>
      </c>
      <c r="B22" s="392">
        <v>0</v>
      </c>
      <c r="C22" s="392">
        <v>0</v>
      </c>
      <c r="D22" s="393"/>
    </row>
    <row r="23" spans="1:4" s="380" customFormat="1" ht="13.5">
      <c r="A23" s="395" t="s">
        <v>138</v>
      </c>
      <c r="B23" s="392">
        <v>0.0688</v>
      </c>
      <c r="C23" s="392">
        <v>0.0611</v>
      </c>
      <c r="D23" s="393">
        <f t="shared" si="0"/>
        <v>88.80813953488372</v>
      </c>
    </row>
    <row r="24" spans="1:4" s="380" customFormat="1" ht="13.5">
      <c r="A24" s="395" t="s">
        <v>139</v>
      </c>
      <c r="B24" s="392">
        <v>0.0118</v>
      </c>
      <c r="C24" s="392">
        <v>0.0073</v>
      </c>
      <c r="D24" s="393">
        <f t="shared" si="0"/>
        <v>61.86440677966102</v>
      </c>
    </row>
    <row r="25" spans="1:4" s="380" customFormat="1" ht="13.5">
      <c r="A25" s="395" t="s">
        <v>140</v>
      </c>
      <c r="B25" s="392">
        <v>0.0332</v>
      </c>
      <c r="C25" s="392">
        <v>0.0316</v>
      </c>
      <c r="D25" s="393">
        <f t="shared" si="0"/>
        <v>95.18072289156628</v>
      </c>
    </row>
    <row r="26" spans="1:4" s="380" customFormat="1" ht="13.5">
      <c r="A26" s="395" t="s">
        <v>135</v>
      </c>
      <c r="B26" s="392">
        <v>0</v>
      </c>
      <c r="C26" s="392">
        <v>0</v>
      </c>
      <c r="D26" s="393"/>
    </row>
    <row r="27" spans="1:4" s="380" customFormat="1" ht="13.5">
      <c r="A27" s="395" t="s">
        <v>141</v>
      </c>
      <c r="B27" s="392">
        <v>0.1051</v>
      </c>
      <c r="C27" s="392">
        <v>0.0642</v>
      </c>
      <c r="D27" s="393">
        <f t="shared" si="0"/>
        <v>61.08468125594671</v>
      </c>
    </row>
    <row r="28" spans="1:4" s="380" customFormat="1" ht="13.5">
      <c r="A28" s="394" t="s">
        <v>142</v>
      </c>
      <c r="B28" s="392">
        <v>23.9697</v>
      </c>
      <c r="C28" s="392">
        <v>19.3152</v>
      </c>
      <c r="D28" s="393">
        <f t="shared" si="0"/>
        <v>80.58173443973017</v>
      </c>
    </row>
    <row r="29" spans="1:4" s="380" customFormat="1" ht="13.5">
      <c r="A29" s="395" t="s">
        <v>126</v>
      </c>
      <c r="B29" s="392">
        <v>13.8933</v>
      </c>
      <c r="C29" s="392">
        <v>13.2055</v>
      </c>
      <c r="D29" s="393">
        <f t="shared" si="0"/>
        <v>95.04941230665142</v>
      </c>
    </row>
    <row r="30" spans="1:4" s="380" customFormat="1" ht="13.5">
      <c r="A30" s="395" t="s">
        <v>127</v>
      </c>
      <c r="B30" s="392">
        <v>2.6926</v>
      </c>
      <c r="C30" s="392">
        <v>2.2562</v>
      </c>
      <c r="D30" s="393">
        <f t="shared" si="0"/>
        <v>83.7926168016044</v>
      </c>
    </row>
    <row r="31" spans="1:4" s="380" customFormat="1" ht="13.5">
      <c r="A31" s="395" t="s">
        <v>128</v>
      </c>
      <c r="B31" s="392">
        <v>0.1238</v>
      </c>
      <c r="C31" s="392">
        <v>0.157</v>
      </c>
      <c r="D31" s="393">
        <f t="shared" si="0"/>
        <v>126.81744749596125</v>
      </c>
    </row>
    <row r="32" spans="1:4" s="380" customFormat="1" ht="13.5">
      <c r="A32" s="395" t="s">
        <v>143</v>
      </c>
      <c r="B32" s="392">
        <v>0.0044</v>
      </c>
      <c r="C32" s="392">
        <v>0.0411</v>
      </c>
      <c r="D32" s="393">
        <f t="shared" si="0"/>
        <v>934.090909090909</v>
      </c>
    </row>
    <row r="33" spans="1:4" s="380" customFormat="1" ht="13.5">
      <c r="A33" s="395" t="s">
        <v>144</v>
      </c>
      <c r="B33" s="392">
        <v>0.1988</v>
      </c>
      <c r="C33" s="392">
        <v>0.0668</v>
      </c>
      <c r="D33" s="393">
        <f t="shared" si="0"/>
        <v>33.601609657947684</v>
      </c>
    </row>
    <row r="34" spans="1:4" s="380" customFormat="1" ht="13.5">
      <c r="A34" s="395" t="s">
        <v>145</v>
      </c>
      <c r="B34" s="392">
        <v>0.1156</v>
      </c>
      <c r="C34" s="392">
        <v>0.1689</v>
      </c>
      <c r="D34" s="393">
        <f t="shared" si="0"/>
        <v>146.10726643598616</v>
      </c>
    </row>
    <row r="35" spans="1:4" s="380" customFormat="1" ht="13.5">
      <c r="A35" s="395" t="s">
        <v>146</v>
      </c>
      <c r="B35" s="392">
        <v>0.4354</v>
      </c>
      <c r="C35" s="392">
        <v>0.6089</v>
      </c>
      <c r="D35" s="393">
        <f t="shared" si="0"/>
        <v>139.84841525034452</v>
      </c>
    </row>
    <row r="36" spans="1:4" s="380" customFormat="1" ht="13.5">
      <c r="A36" s="395" t="s">
        <v>147</v>
      </c>
      <c r="B36" s="392">
        <v>0.0155</v>
      </c>
      <c r="C36" s="392">
        <v>0</v>
      </c>
      <c r="D36" s="393">
        <f t="shared" si="0"/>
        <v>0</v>
      </c>
    </row>
    <row r="37" spans="1:4" s="380" customFormat="1" ht="13.5">
      <c r="A37" s="395" t="s">
        <v>135</v>
      </c>
      <c r="B37" s="392">
        <v>0.3818</v>
      </c>
      <c r="C37" s="392">
        <v>0.4048</v>
      </c>
      <c r="D37" s="393">
        <f t="shared" si="0"/>
        <v>106.02409638554218</v>
      </c>
    </row>
    <row r="38" spans="1:4" s="380" customFormat="1" ht="27">
      <c r="A38" s="395" t="s">
        <v>148</v>
      </c>
      <c r="B38" s="392">
        <v>6.1085</v>
      </c>
      <c r="C38" s="392">
        <v>2.406</v>
      </c>
      <c r="D38" s="393">
        <f t="shared" si="0"/>
        <v>39.38773839731522</v>
      </c>
    </row>
    <row r="39" spans="1:4" s="380" customFormat="1" ht="13.5">
      <c r="A39" s="394" t="s">
        <v>149</v>
      </c>
      <c r="B39" s="392">
        <v>1.6945</v>
      </c>
      <c r="C39" s="392">
        <v>2.8551</v>
      </c>
      <c r="D39" s="393">
        <f t="shared" si="0"/>
        <v>168.49218058424316</v>
      </c>
    </row>
    <row r="40" spans="1:4" s="380" customFormat="1" ht="13.5">
      <c r="A40" s="395" t="s">
        <v>126</v>
      </c>
      <c r="B40" s="392">
        <v>0.8604</v>
      </c>
      <c r="C40" s="392">
        <v>1.1302</v>
      </c>
      <c r="D40" s="393">
        <f t="shared" si="0"/>
        <v>131.35750813575083</v>
      </c>
    </row>
    <row r="41" spans="1:4" s="380" customFormat="1" ht="13.5">
      <c r="A41" s="395" t="s">
        <v>127</v>
      </c>
      <c r="B41" s="392">
        <v>0.1043</v>
      </c>
      <c r="C41" s="392">
        <v>0.1289</v>
      </c>
      <c r="D41" s="393">
        <f t="shared" si="0"/>
        <v>123.58581016299135</v>
      </c>
    </row>
    <row r="42" spans="1:4" s="380" customFormat="1" ht="13.5">
      <c r="A42" s="395" t="s">
        <v>128</v>
      </c>
      <c r="B42" s="392">
        <v>0</v>
      </c>
      <c r="C42" s="392">
        <v>0</v>
      </c>
      <c r="D42" s="393"/>
    </row>
    <row r="43" spans="1:4" s="380" customFormat="1" ht="13.5">
      <c r="A43" s="395" t="s">
        <v>150</v>
      </c>
      <c r="B43" s="392">
        <v>0.0111</v>
      </c>
      <c r="C43" s="392">
        <v>0.0321</v>
      </c>
      <c r="D43" s="393">
        <f t="shared" si="0"/>
        <v>289.18918918918916</v>
      </c>
    </row>
    <row r="44" spans="1:4" s="380" customFormat="1" ht="13.5">
      <c r="A44" s="395" t="s">
        <v>151</v>
      </c>
      <c r="B44" s="392">
        <v>0</v>
      </c>
      <c r="C44" s="392">
        <v>0</v>
      </c>
      <c r="D44" s="393"/>
    </row>
    <row r="45" spans="1:4" s="380" customFormat="1" ht="13.5">
      <c r="A45" s="395" t="s">
        <v>152</v>
      </c>
      <c r="B45" s="392">
        <v>0</v>
      </c>
      <c r="C45" s="392">
        <v>0.0211</v>
      </c>
      <c r="D45" s="393"/>
    </row>
    <row r="46" spans="1:4" s="380" customFormat="1" ht="13.5">
      <c r="A46" s="395" t="s">
        <v>153</v>
      </c>
      <c r="B46" s="392">
        <v>0</v>
      </c>
      <c r="C46" s="392">
        <v>0</v>
      </c>
      <c r="D46" s="393"/>
    </row>
    <row r="47" spans="1:4" s="380" customFormat="1" ht="13.5">
      <c r="A47" s="395" t="s">
        <v>154</v>
      </c>
      <c r="B47" s="392">
        <v>0.0145</v>
      </c>
      <c r="C47" s="392">
        <v>0.0025</v>
      </c>
      <c r="D47" s="393">
        <f t="shared" si="0"/>
        <v>17.241379310344826</v>
      </c>
    </row>
    <row r="48" spans="1:4" s="380" customFormat="1" ht="13.5">
      <c r="A48" s="395" t="s">
        <v>135</v>
      </c>
      <c r="B48" s="392">
        <v>0.0008</v>
      </c>
      <c r="C48" s="392">
        <v>0</v>
      </c>
      <c r="D48" s="393">
        <f t="shared" si="0"/>
        <v>0</v>
      </c>
    </row>
    <row r="49" spans="1:4" s="380" customFormat="1" ht="13.5">
      <c r="A49" s="395" t="s">
        <v>155</v>
      </c>
      <c r="B49" s="392">
        <v>0.7034</v>
      </c>
      <c r="C49" s="392">
        <v>1.5403</v>
      </c>
      <c r="D49" s="393">
        <f t="shared" si="0"/>
        <v>218.97924367358544</v>
      </c>
    </row>
    <row r="50" spans="1:4" s="380" customFormat="1" ht="13.5">
      <c r="A50" s="394" t="s">
        <v>156</v>
      </c>
      <c r="B50" s="392">
        <v>0.6188</v>
      </c>
      <c r="C50" s="392">
        <v>0.7575</v>
      </c>
      <c r="D50" s="393">
        <f t="shared" si="0"/>
        <v>122.4143503555268</v>
      </c>
    </row>
    <row r="51" spans="1:4" s="380" customFormat="1" ht="13.5">
      <c r="A51" s="395" t="s">
        <v>126</v>
      </c>
      <c r="B51" s="392">
        <v>0.3529</v>
      </c>
      <c r="C51" s="392">
        <v>0.3404</v>
      </c>
      <c r="D51" s="393">
        <f t="shared" si="0"/>
        <v>96.45792009067723</v>
      </c>
    </row>
    <row r="52" spans="1:4" s="380" customFormat="1" ht="13.5">
      <c r="A52" s="395" t="s">
        <v>127</v>
      </c>
      <c r="B52" s="392">
        <v>0.0678</v>
      </c>
      <c r="C52" s="392">
        <v>0.0809</v>
      </c>
      <c r="D52" s="393">
        <f t="shared" si="0"/>
        <v>119.32153392330385</v>
      </c>
    </row>
    <row r="53" spans="1:4" s="380" customFormat="1" ht="13.5">
      <c r="A53" s="395" t="s">
        <v>128</v>
      </c>
      <c r="B53" s="392">
        <v>0</v>
      </c>
      <c r="C53" s="392">
        <v>0</v>
      </c>
      <c r="D53" s="393"/>
    </row>
    <row r="54" spans="1:4" s="380" customFormat="1" ht="13.5">
      <c r="A54" s="395" t="s">
        <v>157</v>
      </c>
      <c r="B54" s="392">
        <v>0.0249</v>
      </c>
      <c r="C54" s="392">
        <v>0.0125</v>
      </c>
      <c r="D54" s="393">
        <f t="shared" si="0"/>
        <v>50.20080321285141</v>
      </c>
    </row>
    <row r="55" spans="1:4" s="380" customFormat="1" ht="13.5">
      <c r="A55" s="395" t="s">
        <v>158</v>
      </c>
      <c r="B55" s="392">
        <v>0.0173</v>
      </c>
      <c r="C55" s="392">
        <v>0.0496</v>
      </c>
      <c r="D55" s="393">
        <f t="shared" si="0"/>
        <v>286.70520231213874</v>
      </c>
    </row>
    <row r="56" spans="1:4" s="380" customFormat="1" ht="13.5">
      <c r="A56" s="395" t="s">
        <v>159</v>
      </c>
      <c r="B56" s="392">
        <v>0.0049</v>
      </c>
      <c r="C56" s="392">
        <v>0.0031</v>
      </c>
      <c r="D56" s="393">
        <f t="shared" si="0"/>
        <v>63.26530612244898</v>
      </c>
    </row>
    <row r="57" spans="1:4" s="380" customFormat="1" ht="13.5">
      <c r="A57" s="395" t="s">
        <v>160</v>
      </c>
      <c r="B57" s="392">
        <v>0.0555</v>
      </c>
      <c r="C57" s="392">
        <v>0.173</v>
      </c>
      <c r="D57" s="393">
        <f t="shared" si="0"/>
        <v>311.7117117117117</v>
      </c>
    </row>
    <row r="58" spans="1:4" s="380" customFormat="1" ht="13.5">
      <c r="A58" s="395" t="s">
        <v>161</v>
      </c>
      <c r="B58" s="392">
        <v>0.0078</v>
      </c>
      <c r="C58" s="392">
        <v>0.0093</v>
      </c>
      <c r="D58" s="393">
        <f t="shared" si="0"/>
        <v>119.23076923076923</v>
      </c>
    </row>
    <row r="59" spans="1:4" s="380" customFormat="1" ht="13.5">
      <c r="A59" s="395" t="s">
        <v>135</v>
      </c>
      <c r="B59" s="392">
        <v>0</v>
      </c>
      <c r="C59" s="392">
        <v>0</v>
      </c>
      <c r="D59" s="393"/>
    </row>
    <row r="60" spans="1:4" s="380" customFormat="1" ht="13.5">
      <c r="A60" s="395" t="s">
        <v>162</v>
      </c>
      <c r="B60" s="392">
        <v>0.0877</v>
      </c>
      <c r="C60" s="392">
        <v>0.0887</v>
      </c>
      <c r="D60" s="393">
        <f t="shared" si="0"/>
        <v>101.14025085518814</v>
      </c>
    </row>
    <row r="61" spans="1:4" s="380" customFormat="1" ht="13.5">
      <c r="A61" s="394" t="s">
        <v>163</v>
      </c>
      <c r="B61" s="392">
        <v>4.4724</v>
      </c>
      <c r="C61" s="392">
        <v>4.1613</v>
      </c>
      <c r="D61" s="393">
        <f t="shared" si="0"/>
        <v>93.04400321974778</v>
      </c>
    </row>
    <row r="62" spans="1:4" s="380" customFormat="1" ht="13.5">
      <c r="A62" s="395" t="s">
        <v>126</v>
      </c>
      <c r="B62" s="392">
        <v>2.1568</v>
      </c>
      <c r="C62" s="392">
        <v>2.1237</v>
      </c>
      <c r="D62" s="393">
        <f t="shared" si="0"/>
        <v>98.46531899109792</v>
      </c>
    </row>
    <row r="63" spans="1:4" s="380" customFormat="1" ht="13.5">
      <c r="A63" s="395" t="s">
        <v>127</v>
      </c>
      <c r="B63" s="392">
        <v>0.8772</v>
      </c>
      <c r="C63" s="392">
        <v>0.5392</v>
      </c>
      <c r="D63" s="393">
        <f t="shared" si="0"/>
        <v>61.468308253533976</v>
      </c>
    </row>
    <row r="64" spans="1:4" s="380" customFormat="1" ht="13.5">
      <c r="A64" s="395" t="s">
        <v>128</v>
      </c>
      <c r="B64" s="392">
        <v>0.0021</v>
      </c>
      <c r="C64" s="392">
        <v>0</v>
      </c>
      <c r="D64" s="393">
        <f t="shared" si="0"/>
        <v>0</v>
      </c>
    </row>
    <row r="65" spans="1:4" s="380" customFormat="1" ht="13.5">
      <c r="A65" s="395" t="s">
        <v>164</v>
      </c>
      <c r="B65" s="392">
        <v>0.001</v>
      </c>
      <c r="C65" s="392">
        <v>0</v>
      </c>
      <c r="D65" s="393">
        <f t="shared" si="0"/>
        <v>0</v>
      </c>
    </row>
    <row r="66" spans="1:4" s="380" customFormat="1" ht="13.5">
      <c r="A66" s="395" t="s">
        <v>165</v>
      </c>
      <c r="B66" s="392">
        <v>0.064</v>
      </c>
      <c r="C66" s="392">
        <v>0.0381</v>
      </c>
      <c r="D66" s="393">
        <f t="shared" si="0"/>
        <v>59.53125</v>
      </c>
    </row>
    <row r="67" spans="1:4" s="380" customFormat="1" ht="13.5">
      <c r="A67" s="395" t="s">
        <v>166</v>
      </c>
      <c r="B67" s="392">
        <v>0.0045</v>
      </c>
      <c r="C67" s="392">
        <v>0.002</v>
      </c>
      <c r="D67" s="393">
        <f t="shared" si="0"/>
        <v>44.44444444444445</v>
      </c>
    </row>
    <row r="68" spans="1:4" s="380" customFormat="1" ht="13.5">
      <c r="A68" s="395" t="s">
        <v>167</v>
      </c>
      <c r="B68" s="392">
        <v>0.1461</v>
      </c>
      <c r="C68" s="392">
        <v>0.0911</v>
      </c>
      <c r="D68" s="393">
        <f t="shared" si="0"/>
        <v>62.3545516769336</v>
      </c>
    </row>
    <row r="69" spans="1:4" s="380" customFormat="1" ht="13.5">
      <c r="A69" s="395" t="s">
        <v>168</v>
      </c>
      <c r="B69" s="392">
        <v>0.1491</v>
      </c>
      <c r="C69" s="392">
        <v>0.215</v>
      </c>
      <c r="D69" s="393">
        <f t="shared" si="0"/>
        <v>144.19852448021462</v>
      </c>
    </row>
    <row r="70" spans="1:4" s="380" customFormat="1" ht="13.5">
      <c r="A70" s="395" t="s">
        <v>135</v>
      </c>
      <c r="B70" s="392">
        <v>0.0088</v>
      </c>
      <c r="C70" s="392">
        <v>0.0682</v>
      </c>
      <c r="D70" s="393">
        <f aca="true" t="shared" si="1" ref="D70:D133">C70/B70*100</f>
        <v>774.9999999999999</v>
      </c>
    </row>
    <row r="71" spans="1:4" s="380" customFormat="1" ht="13.5">
      <c r="A71" s="395" t="s">
        <v>169</v>
      </c>
      <c r="B71" s="392">
        <v>1.0628</v>
      </c>
      <c r="C71" s="392">
        <v>1.084</v>
      </c>
      <c r="D71" s="393">
        <f t="shared" si="1"/>
        <v>101.99473089951074</v>
      </c>
    </row>
    <row r="72" spans="1:4" s="380" customFormat="1" ht="13.5">
      <c r="A72" s="394" t="s">
        <v>170</v>
      </c>
      <c r="B72" s="392">
        <v>2.8982</v>
      </c>
      <c r="C72" s="392">
        <v>4.1355</v>
      </c>
      <c r="D72" s="393">
        <f t="shared" si="1"/>
        <v>142.69201573390382</v>
      </c>
    </row>
    <row r="73" spans="1:4" s="380" customFormat="1" ht="13.5">
      <c r="A73" s="395" t="s">
        <v>126</v>
      </c>
      <c r="B73" s="392">
        <v>0.4785</v>
      </c>
      <c r="C73" s="392">
        <v>0.7504</v>
      </c>
      <c r="D73" s="393">
        <f t="shared" si="1"/>
        <v>156.82340647857887</v>
      </c>
    </row>
    <row r="74" spans="1:4" s="380" customFormat="1" ht="13.5">
      <c r="A74" s="395" t="s">
        <v>127</v>
      </c>
      <c r="B74" s="392">
        <v>0.147</v>
      </c>
      <c r="C74" s="392">
        <v>0.2807</v>
      </c>
      <c r="D74" s="393">
        <f t="shared" si="1"/>
        <v>190.95238095238096</v>
      </c>
    </row>
    <row r="75" spans="1:4" s="380" customFormat="1" ht="13.5">
      <c r="A75" s="395" t="s">
        <v>128</v>
      </c>
      <c r="B75" s="392">
        <v>0</v>
      </c>
      <c r="C75" s="392">
        <v>0</v>
      </c>
      <c r="D75" s="393"/>
    </row>
    <row r="76" spans="1:4" s="380" customFormat="1" ht="13.5">
      <c r="A76" s="395" t="s">
        <v>171</v>
      </c>
      <c r="B76" s="392">
        <v>0</v>
      </c>
      <c r="C76" s="392">
        <v>0</v>
      </c>
      <c r="D76" s="393"/>
    </row>
    <row r="77" spans="1:4" s="380" customFormat="1" ht="13.5">
      <c r="A77" s="395" t="s">
        <v>172</v>
      </c>
      <c r="B77" s="392">
        <v>0</v>
      </c>
      <c r="C77" s="392">
        <v>0</v>
      </c>
      <c r="D77" s="393"/>
    </row>
    <row r="78" spans="1:4" s="380" customFormat="1" ht="13.5">
      <c r="A78" s="395" t="s">
        <v>173</v>
      </c>
      <c r="B78" s="392">
        <v>0</v>
      </c>
      <c r="C78" s="392">
        <v>0</v>
      </c>
      <c r="D78" s="393"/>
    </row>
    <row r="79" spans="1:4" s="380" customFormat="1" ht="13.5">
      <c r="A79" s="395" t="s">
        <v>174</v>
      </c>
      <c r="B79" s="392">
        <v>0</v>
      </c>
      <c r="C79" s="392">
        <v>0</v>
      </c>
      <c r="D79" s="393"/>
    </row>
    <row r="80" spans="1:4" s="380" customFormat="1" ht="13.5">
      <c r="A80" s="395" t="s">
        <v>175</v>
      </c>
      <c r="B80" s="392">
        <v>0.0918</v>
      </c>
      <c r="C80" s="392">
        <v>0.0808</v>
      </c>
      <c r="D80" s="393">
        <f t="shared" si="1"/>
        <v>88.01742919389977</v>
      </c>
    </row>
    <row r="81" spans="1:4" s="380" customFormat="1" ht="13.5">
      <c r="A81" s="395" t="s">
        <v>167</v>
      </c>
      <c r="B81" s="392">
        <v>0</v>
      </c>
      <c r="C81" s="392">
        <v>0</v>
      </c>
      <c r="D81" s="393"/>
    </row>
    <row r="82" spans="1:4" s="380" customFormat="1" ht="13.5">
      <c r="A82" s="395" t="s">
        <v>135</v>
      </c>
      <c r="B82" s="392">
        <v>0</v>
      </c>
      <c r="C82" s="392">
        <v>0</v>
      </c>
      <c r="D82" s="393"/>
    </row>
    <row r="83" spans="1:4" s="380" customFormat="1" ht="13.5">
      <c r="A83" s="395" t="s">
        <v>176</v>
      </c>
      <c r="B83" s="392">
        <v>2.1809</v>
      </c>
      <c r="C83" s="392">
        <v>3.0236</v>
      </c>
      <c r="D83" s="393">
        <f t="shared" si="1"/>
        <v>138.64001100463113</v>
      </c>
    </row>
    <row r="84" spans="1:4" s="380" customFormat="1" ht="13.5">
      <c r="A84" s="394" t="s">
        <v>177</v>
      </c>
      <c r="B84" s="392">
        <v>0.827</v>
      </c>
      <c r="C84" s="392">
        <v>1.0003</v>
      </c>
      <c r="D84" s="393">
        <f t="shared" si="1"/>
        <v>120.9552599758162</v>
      </c>
    </row>
    <row r="85" spans="1:4" s="380" customFormat="1" ht="13.5">
      <c r="A85" s="395" t="s">
        <v>126</v>
      </c>
      <c r="B85" s="392">
        <v>0.4679</v>
      </c>
      <c r="C85" s="392">
        <v>0.5242</v>
      </c>
      <c r="D85" s="393">
        <f t="shared" si="1"/>
        <v>112.03248557384057</v>
      </c>
    </row>
    <row r="86" spans="1:4" s="380" customFormat="1" ht="13.5">
      <c r="A86" s="395" t="s">
        <v>127</v>
      </c>
      <c r="B86" s="392">
        <v>0.0722</v>
      </c>
      <c r="C86" s="392">
        <v>0.0991</v>
      </c>
      <c r="D86" s="393">
        <f t="shared" si="1"/>
        <v>137.25761772853184</v>
      </c>
    </row>
    <row r="87" spans="1:4" s="380" customFormat="1" ht="13.5">
      <c r="A87" s="395" t="s">
        <v>128</v>
      </c>
      <c r="B87" s="392">
        <v>0</v>
      </c>
      <c r="C87" s="392">
        <v>0.0024</v>
      </c>
      <c r="D87" s="393"/>
    </row>
    <row r="88" spans="1:4" s="380" customFormat="1" ht="13.5">
      <c r="A88" s="395" t="s">
        <v>178</v>
      </c>
      <c r="B88" s="392">
        <v>0.1953</v>
      </c>
      <c r="C88" s="392">
        <v>0.2023</v>
      </c>
      <c r="D88" s="393">
        <f t="shared" si="1"/>
        <v>103.58422939068102</v>
      </c>
    </row>
    <row r="89" spans="1:4" s="380" customFormat="1" ht="13.5">
      <c r="A89" s="395" t="s">
        <v>179</v>
      </c>
      <c r="B89" s="392">
        <v>0</v>
      </c>
      <c r="C89" s="392">
        <v>0.0006</v>
      </c>
      <c r="D89" s="393"/>
    </row>
    <row r="90" spans="1:4" s="380" customFormat="1" ht="13.5">
      <c r="A90" s="395" t="s">
        <v>167</v>
      </c>
      <c r="B90" s="392">
        <v>0.015</v>
      </c>
      <c r="C90" s="392">
        <v>0.012</v>
      </c>
      <c r="D90" s="393">
        <f t="shared" si="1"/>
        <v>80</v>
      </c>
    </row>
    <row r="91" spans="1:4" s="380" customFormat="1" ht="13.5">
      <c r="A91" s="395" t="s">
        <v>135</v>
      </c>
      <c r="B91" s="392">
        <v>0</v>
      </c>
      <c r="C91" s="392">
        <v>0</v>
      </c>
      <c r="D91" s="393"/>
    </row>
    <row r="92" spans="1:4" s="380" customFormat="1" ht="13.5">
      <c r="A92" s="395" t="s">
        <v>180</v>
      </c>
      <c r="B92" s="392">
        <v>0.0766</v>
      </c>
      <c r="C92" s="392">
        <v>0.1597</v>
      </c>
      <c r="D92" s="393">
        <f t="shared" si="1"/>
        <v>208.4856396866841</v>
      </c>
    </row>
    <row r="93" spans="1:4" s="380" customFormat="1" ht="13.5">
      <c r="A93" s="394" t="s">
        <v>181</v>
      </c>
      <c r="B93" s="392">
        <v>0.0149</v>
      </c>
      <c r="C93" s="392">
        <v>0.0152</v>
      </c>
      <c r="D93" s="393">
        <f t="shared" si="1"/>
        <v>102.01342281879195</v>
      </c>
    </row>
    <row r="94" spans="1:4" s="380" customFormat="1" ht="13.5">
      <c r="A94" s="395" t="s">
        <v>126</v>
      </c>
      <c r="B94" s="392">
        <v>0</v>
      </c>
      <c r="C94" s="392">
        <v>0</v>
      </c>
      <c r="D94" s="393"/>
    </row>
    <row r="95" spans="1:4" s="380" customFormat="1" ht="13.5">
      <c r="A95" s="395" t="s">
        <v>127</v>
      </c>
      <c r="B95" s="392">
        <v>0</v>
      </c>
      <c r="C95" s="392">
        <v>0</v>
      </c>
      <c r="D95" s="393"/>
    </row>
    <row r="96" spans="1:4" s="380" customFormat="1" ht="13.5">
      <c r="A96" s="395" t="s">
        <v>128</v>
      </c>
      <c r="B96" s="392">
        <v>0</v>
      </c>
      <c r="C96" s="392">
        <v>0</v>
      </c>
      <c r="D96" s="393"/>
    </row>
    <row r="97" spans="1:4" s="380" customFormat="1" ht="13.5">
      <c r="A97" s="395" t="s">
        <v>182</v>
      </c>
      <c r="B97" s="392">
        <v>0</v>
      </c>
      <c r="C97" s="392">
        <v>0</v>
      </c>
      <c r="D97" s="393"/>
    </row>
    <row r="98" spans="1:4" s="380" customFormat="1" ht="13.5">
      <c r="A98" s="395" t="s">
        <v>183</v>
      </c>
      <c r="B98" s="392">
        <v>0</v>
      </c>
      <c r="C98" s="392">
        <v>0</v>
      </c>
      <c r="D98" s="393"/>
    </row>
    <row r="99" spans="1:4" s="380" customFormat="1" ht="13.5">
      <c r="A99" s="395" t="s">
        <v>167</v>
      </c>
      <c r="B99" s="392">
        <v>0</v>
      </c>
      <c r="C99" s="392">
        <v>0</v>
      </c>
      <c r="D99" s="393"/>
    </row>
    <row r="100" spans="1:4" s="380" customFormat="1" ht="13.5">
      <c r="A100" s="395" t="s">
        <v>184</v>
      </c>
      <c r="B100" s="392">
        <v>0</v>
      </c>
      <c r="C100" s="392">
        <v>0</v>
      </c>
      <c r="D100" s="393"/>
    </row>
    <row r="101" spans="1:4" s="380" customFormat="1" ht="13.5">
      <c r="A101" s="395" t="s">
        <v>185</v>
      </c>
      <c r="B101" s="392">
        <v>0</v>
      </c>
      <c r="C101" s="392">
        <v>0</v>
      </c>
      <c r="D101" s="393"/>
    </row>
    <row r="102" spans="1:4" s="380" customFormat="1" ht="13.5">
      <c r="A102" s="395" t="s">
        <v>186</v>
      </c>
      <c r="B102" s="392">
        <v>0</v>
      </c>
      <c r="C102" s="392">
        <v>0</v>
      </c>
      <c r="D102" s="393"/>
    </row>
    <row r="103" spans="1:4" s="380" customFormat="1" ht="13.5">
      <c r="A103" s="395" t="s">
        <v>187</v>
      </c>
      <c r="B103" s="392">
        <v>0</v>
      </c>
      <c r="C103" s="392">
        <v>0</v>
      </c>
      <c r="D103" s="393"/>
    </row>
    <row r="104" spans="1:4" s="380" customFormat="1" ht="13.5">
      <c r="A104" s="395" t="s">
        <v>135</v>
      </c>
      <c r="B104" s="392">
        <v>0</v>
      </c>
      <c r="C104" s="392">
        <v>0</v>
      </c>
      <c r="D104" s="393"/>
    </row>
    <row r="105" spans="1:4" s="380" customFormat="1" ht="13.5">
      <c r="A105" s="395" t="s">
        <v>188</v>
      </c>
      <c r="B105" s="392">
        <v>0.0149</v>
      </c>
      <c r="C105" s="392">
        <v>0.0152</v>
      </c>
      <c r="D105" s="393">
        <f t="shared" si="1"/>
        <v>102.01342281879195</v>
      </c>
    </row>
    <row r="106" spans="1:4" s="380" customFormat="1" ht="13.5">
      <c r="A106" s="394" t="s">
        <v>189</v>
      </c>
      <c r="B106" s="392">
        <v>0.3498</v>
      </c>
      <c r="C106" s="392">
        <v>0.4886</v>
      </c>
      <c r="D106" s="393">
        <f t="shared" si="1"/>
        <v>139.67981703830762</v>
      </c>
    </row>
    <row r="107" spans="1:4" s="380" customFormat="1" ht="13.5">
      <c r="A107" s="395" t="s">
        <v>126</v>
      </c>
      <c r="B107" s="392">
        <v>0.1191</v>
      </c>
      <c r="C107" s="392">
        <v>0.2123</v>
      </c>
      <c r="D107" s="393">
        <f t="shared" si="1"/>
        <v>178.25356842989083</v>
      </c>
    </row>
    <row r="108" spans="1:4" s="380" customFormat="1" ht="13.5">
      <c r="A108" s="395" t="s">
        <v>127</v>
      </c>
      <c r="B108" s="392">
        <v>0.034</v>
      </c>
      <c r="C108" s="392">
        <v>0.0456</v>
      </c>
      <c r="D108" s="393">
        <f t="shared" si="1"/>
        <v>134.1176470588235</v>
      </c>
    </row>
    <row r="109" spans="1:4" s="380" customFormat="1" ht="13.5">
      <c r="A109" s="395" t="s">
        <v>128</v>
      </c>
      <c r="B109" s="392">
        <v>0</v>
      </c>
      <c r="C109" s="392">
        <v>0</v>
      </c>
      <c r="D109" s="393"/>
    </row>
    <row r="110" spans="1:4" s="380" customFormat="1" ht="13.5">
      <c r="A110" s="395" t="s">
        <v>190</v>
      </c>
      <c r="B110" s="392">
        <v>0</v>
      </c>
      <c r="C110" s="392">
        <v>0</v>
      </c>
      <c r="D110" s="393"/>
    </row>
    <row r="111" spans="1:4" s="380" customFormat="1" ht="13.5">
      <c r="A111" s="395" t="s">
        <v>191</v>
      </c>
      <c r="B111" s="392">
        <v>0</v>
      </c>
      <c r="C111" s="392">
        <v>0</v>
      </c>
      <c r="D111" s="393"/>
    </row>
    <row r="112" spans="1:4" s="380" customFormat="1" ht="13.5">
      <c r="A112" s="395" t="s">
        <v>192</v>
      </c>
      <c r="B112" s="392">
        <v>0</v>
      </c>
      <c r="C112" s="392">
        <v>0.0003</v>
      </c>
      <c r="D112" s="393"/>
    </row>
    <row r="113" spans="1:4" s="380" customFormat="1" ht="13.5">
      <c r="A113" s="395" t="s">
        <v>193</v>
      </c>
      <c r="B113" s="392">
        <v>0.0106</v>
      </c>
      <c r="C113" s="392">
        <v>0.0083</v>
      </c>
      <c r="D113" s="393">
        <f t="shared" si="1"/>
        <v>78.30188679245283</v>
      </c>
    </row>
    <row r="114" spans="1:4" s="380" customFormat="1" ht="13.5">
      <c r="A114" s="395" t="s">
        <v>135</v>
      </c>
      <c r="B114" s="392">
        <v>0.0431</v>
      </c>
      <c r="C114" s="392">
        <v>0.0876</v>
      </c>
      <c r="D114" s="393">
        <f t="shared" si="1"/>
        <v>203.24825986078883</v>
      </c>
    </row>
    <row r="115" spans="1:4" s="380" customFormat="1" ht="13.5">
      <c r="A115" s="395" t="s">
        <v>194</v>
      </c>
      <c r="B115" s="392">
        <v>0.143</v>
      </c>
      <c r="C115" s="392">
        <v>0.1345</v>
      </c>
      <c r="D115" s="393">
        <f t="shared" si="1"/>
        <v>94.05594405594407</v>
      </c>
    </row>
    <row r="116" spans="1:4" s="380" customFormat="1" ht="13.5">
      <c r="A116" s="394" t="s">
        <v>195</v>
      </c>
      <c r="B116" s="392">
        <v>2.0922</v>
      </c>
      <c r="C116" s="392">
        <v>2.6637</v>
      </c>
      <c r="D116" s="393">
        <f t="shared" si="1"/>
        <v>127.31574419271578</v>
      </c>
    </row>
    <row r="117" spans="1:4" s="380" customFormat="1" ht="13.5">
      <c r="A117" s="395" t="s">
        <v>126</v>
      </c>
      <c r="B117" s="392">
        <v>1.4543</v>
      </c>
      <c r="C117" s="392">
        <v>1.6751</v>
      </c>
      <c r="D117" s="393">
        <f t="shared" si="1"/>
        <v>115.18256205734718</v>
      </c>
    </row>
    <row r="118" spans="1:4" s="380" customFormat="1" ht="13.5">
      <c r="A118" s="395" t="s">
        <v>127</v>
      </c>
      <c r="B118" s="392">
        <v>0.2095</v>
      </c>
      <c r="C118" s="392">
        <v>0.3783</v>
      </c>
      <c r="D118" s="393">
        <f t="shared" si="1"/>
        <v>180.5727923627685</v>
      </c>
    </row>
    <row r="119" spans="1:4" s="380" customFormat="1" ht="13.5">
      <c r="A119" s="395" t="s">
        <v>128</v>
      </c>
      <c r="B119" s="392">
        <v>0</v>
      </c>
      <c r="C119" s="392">
        <v>0.0005</v>
      </c>
      <c r="D119" s="393"/>
    </row>
    <row r="120" spans="1:4" s="380" customFormat="1" ht="13.5">
      <c r="A120" s="395" t="s">
        <v>196</v>
      </c>
      <c r="B120" s="392">
        <v>0.1076</v>
      </c>
      <c r="C120" s="392">
        <v>0.1105</v>
      </c>
      <c r="D120" s="393">
        <f t="shared" si="1"/>
        <v>102.69516728624535</v>
      </c>
    </row>
    <row r="121" spans="1:4" s="380" customFormat="1" ht="13.5">
      <c r="A121" s="395" t="s">
        <v>197</v>
      </c>
      <c r="B121" s="392">
        <v>0.0314</v>
      </c>
      <c r="C121" s="392">
        <v>0</v>
      </c>
      <c r="D121" s="393">
        <f t="shared" si="1"/>
        <v>0</v>
      </c>
    </row>
    <row r="122" spans="1:4" s="380" customFormat="1" ht="13.5">
      <c r="A122" s="395" t="s">
        <v>198</v>
      </c>
      <c r="B122" s="392">
        <v>0</v>
      </c>
      <c r="C122" s="392">
        <v>0.0377</v>
      </c>
      <c r="D122" s="393"/>
    </row>
    <row r="123" spans="1:4" s="380" customFormat="1" ht="13.5">
      <c r="A123" s="395" t="s">
        <v>135</v>
      </c>
      <c r="B123" s="392">
        <v>0.0539</v>
      </c>
      <c r="C123" s="392">
        <v>0.1149</v>
      </c>
      <c r="D123" s="393">
        <f t="shared" si="1"/>
        <v>213.1725417439703</v>
      </c>
    </row>
    <row r="124" spans="1:4" s="380" customFormat="1" ht="13.5">
      <c r="A124" s="395" t="s">
        <v>199</v>
      </c>
      <c r="B124" s="392">
        <v>0.2355</v>
      </c>
      <c r="C124" s="392">
        <v>0.3467</v>
      </c>
      <c r="D124" s="393">
        <f t="shared" si="1"/>
        <v>147.2186836518047</v>
      </c>
    </row>
    <row r="125" spans="1:4" s="380" customFormat="1" ht="13.5">
      <c r="A125" s="394" t="s">
        <v>200</v>
      </c>
      <c r="B125" s="392">
        <v>1.6078</v>
      </c>
      <c r="C125" s="392">
        <v>1.3854</v>
      </c>
      <c r="D125" s="393">
        <f t="shared" si="1"/>
        <v>86.16743376041796</v>
      </c>
    </row>
    <row r="126" spans="1:4" s="380" customFormat="1" ht="13.5">
      <c r="A126" s="395" t="s">
        <v>126</v>
      </c>
      <c r="B126" s="392">
        <v>0.6428</v>
      </c>
      <c r="C126" s="392">
        <v>0.6785</v>
      </c>
      <c r="D126" s="393">
        <f t="shared" si="1"/>
        <v>105.55382700684504</v>
      </c>
    </row>
    <row r="127" spans="1:4" s="380" customFormat="1" ht="13.5">
      <c r="A127" s="395" t="s">
        <v>127</v>
      </c>
      <c r="B127" s="392">
        <v>0.2909</v>
      </c>
      <c r="C127" s="392">
        <v>0.0788</v>
      </c>
      <c r="D127" s="393">
        <f t="shared" si="1"/>
        <v>27.088346510828465</v>
      </c>
    </row>
    <row r="128" spans="1:4" s="380" customFormat="1" ht="13.5">
      <c r="A128" s="395" t="s">
        <v>128</v>
      </c>
      <c r="B128" s="392">
        <v>0</v>
      </c>
      <c r="C128" s="392">
        <v>0</v>
      </c>
      <c r="D128" s="393"/>
    </row>
    <row r="129" spans="1:4" s="380" customFormat="1" ht="13.5">
      <c r="A129" s="395" t="s">
        <v>201</v>
      </c>
      <c r="B129" s="392">
        <v>0.0033</v>
      </c>
      <c r="C129" s="392">
        <v>0.007</v>
      </c>
      <c r="D129" s="393">
        <f t="shared" si="1"/>
        <v>212.12121212121212</v>
      </c>
    </row>
    <row r="130" spans="1:4" s="380" customFormat="1" ht="13.5">
      <c r="A130" s="395" t="s">
        <v>202</v>
      </c>
      <c r="B130" s="392">
        <v>0.0015</v>
      </c>
      <c r="C130" s="392">
        <v>0</v>
      </c>
      <c r="D130" s="393">
        <f t="shared" si="1"/>
        <v>0</v>
      </c>
    </row>
    <row r="131" spans="1:4" s="380" customFormat="1" ht="13.5">
      <c r="A131" s="395" t="s">
        <v>203</v>
      </c>
      <c r="B131" s="392">
        <v>0</v>
      </c>
      <c r="C131" s="392">
        <v>0</v>
      </c>
      <c r="D131" s="393"/>
    </row>
    <row r="132" spans="1:4" s="380" customFormat="1" ht="13.5">
      <c r="A132" s="395" t="s">
        <v>204</v>
      </c>
      <c r="B132" s="392">
        <v>0.0016</v>
      </c>
      <c r="C132" s="392">
        <v>0.0062</v>
      </c>
      <c r="D132" s="393">
        <f t="shared" si="1"/>
        <v>387.49999999999994</v>
      </c>
    </row>
    <row r="133" spans="1:4" s="380" customFormat="1" ht="13.5">
      <c r="A133" s="395" t="s">
        <v>205</v>
      </c>
      <c r="B133" s="392">
        <v>0.4137</v>
      </c>
      <c r="C133" s="392">
        <v>0.3847</v>
      </c>
      <c r="D133" s="393">
        <f t="shared" si="1"/>
        <v>92.99008943678993</v>
      </c>
    </row>
    <row r="134" spans="1:4" s="380" customFormat="1" ht="13.5">
      <c r="A134" s="395" t="s">
        <v>135</v>
      </c>
      <c r="B134" s="392">
        <v>0.0272</v>
      </c>
      <c r="C134" s="392">
        <v>0.0553</v>
      </c>
      <c r="D134" s="393">
        <f aca="true" t="shared" si="2" ref="D134:D197">C134/B134*100</f>
        <v>203.30882352941177</v>
      </c>
    </row>
    <row r="135" spans="1:4" s="380" customFormat="1" ht="13.5">
      <c r="A135" s="395" t="s">
        <v>206</v>
      </c>
      <c r="B135" s="392">
        <v>0.2268</v>
      </c>
      <c r="C135" s="392">
        <v>0.1749</v>
      </c>
      <c r="D135" s="393">
        <f t="shared" si="2"/>
        <v>77.11640211640211</v>
      </c>
    </row>
    <row r="136" spans="1:4" s="380" customFormat="1" ht="13.5">
      <c r="A136" s="394" t="s">
        <v>207</v>
      </c>
      <c r="B136" s="392">
        <v>0.0566</v>
      </c>
      <c r="C136" s="392">
        <v>0.044</v>
      </c>
      <c r="D136" s="393">
        <f t="shared" si="2"/>
        <v>77.73851590106007</v>
      </c>
    </row>
    <row r="137" spans="1:4" s="380" customFormat="1" ht="13.5">
      <c r="A137" s="395" t="s">
        <v>126</v>
      </c>
      <c r="B137" s="392">
        <v>0</v>
      </c>
      <c r="C137" s="392">
        <v>0.0051</v>
      </c>
      <c r="D137" s="393"/>
    </row>
    <row r="138" spans="1:4" s="380" customFormat="1" ht="13.5">
      <c r="A138" s="395" t="s">
        <v>127</v>
      </c>
      <c r="B138" s="392">
        <v>0.0006</v>
      </c>
      <c r="C138" s="392">
        <v>0</v>
      </c>
      <c r="D138" s="393">
        <f t="shared" si="2"/>
        <v>0</v>
      </c>
    </row>
    <row r="139" spans="1:4" s="380" customFormat="1" ht="13.5">
      <c r="A139" s="395" t="s">
        <v>128</v>
      </c>
      <c r="B139" s="392">
        <v>0</v>
      </c>
      <c r="C139" s="392">
        <v>0</v>
      </c>
      <c r="D139" s="393"/>
    </row>
    <row r="140" spans="1:4" s="380" customFormat="1" ht="13.5">
      <c r="A140" s="395" t="s">
        <v>208</v>
      </c>
      <c r="B140" s="392">
        <v>0</v>
      </c>
      <c r="C140" s="392">
        <v>0</v>
      </c>
      <c r="D140" s="393"/>
    </row>
    <row r="141" spans="1:4" s="380" customFormat="1" ht="13.5">
      <c r="A141" s="395" t="s">
        <v>209</v>
      </c>
      <c r="B141" s="392">
        <v>0.056</v>
      </c>
      <c r="C141" s="392">
        <v>0.0239</v>
      </c>
      <c r="D141" s="393">
        <f t="shared" si="2"/>
        <v>42.67857142857143</v>
      </c>
    </row>
    <row r="142" spans="1:4" s="380" customFormat="1" ht="13.5">
      <c r="A142" s="395" t="s">
        <v>210</v>
      </c>
      <c r="B142" s="392">
        <v>0</v>
      </c>
      <c r="C142" s="392">
        <v>0</v>
      </c>
      <c r="D142" s="393"/>
    </row>
    <row r="143" spans="1:4" s="380" customFormat="1" ht="13.5">
      <c r="A143" s="395" t="s">
        <v>211</v>
      </c>
      <c r="B143" s="392">
        <v>0</v>
      </c>
      <c r="C143" s="392">
        <v>0</v>
      </c>
      <c r="D143" s="393"/>
    </row>
    <row r="144" spans="1:4" s="380" customFormat="1" ht="13.5">
      <c r="A144" s="395" t="s">
        <v>212</v>
      </c>
      <c r="B144" s="392">
        <v>0</v>
      </c>
      <c r="C144" s="392">
        <v>0</v>
      </c>
      <c r="D144" s="393"/>
    </row>
    <row r="145" spans="1:4" s="380" customFormat="1" ht="13.5">
      <c r="A145" s="395" t="s">
        <v>213</v>
      </c>
      <c r="B145" s="392">
        <v>0</v>
      </c>
      <c r="C145" s="392">
        <v>0</v>
      </c>
      <c r="D145" s="393"/>
    </row>
    <row r="146" spans="1:4" s="380" customFormat="1" ht="13.5">
      <c r="A146" s="395" t="s">
        <v>214</v>
      </c>
      <c r="B146" s="392">
        <v>0</v>
      </c>
      <c r="C146" s="392">
        <v>0</v>
      </c>
      <c r="D146" s="393"/>
    </row>
    <row r="147" spans="1:4" s="380" customFormat="1" ht="13.5">
      <c r="A147" s="395" t="s">
        <v>135</v>
      </c>
      <c r="B147" s="392">
        <v>0</v>
      </c>
      <c r="C147" s="392">
        <v>0</v>
      </c>
      <c r="D147" s="393"/>
    </row>
    <row r="148" spans="1:4" s="380" customFormat="1" ht="13.5">
      <c r="A148" s="395" t="s">
        <v>215</v>
      </c>
      <c r="B148" s="392">
        <v>0</v>
      </c>
      <c r="C148" s="392">
        <v>0.015</v>
      </c>
      <c r="D148" s="393"/>
    </row>
    <row r="149" spans="1:4" s="380" customFormat="1" ht="13.5">
      <c r="A149" s="394" t="s">
        <v>216</v>
      </c>
      <c r="B149" s="392">
        <v>0.0328</v>
      </c>
      <c r="C149" s="392">
        <v>0.0422</v>
      </c>
      <c r="D149" s="393">
        <f t="shared" si="2"/>
        <v>128.65853658536585</v>
      </c>
    </row>
    <row r="150" spans="1:4" s="380" customFormat="1" ht="13.5">
      <c r="A150" s="395" t="s">
        <v>126</v>
      </c>
      <c r="B150" s="392">
        <v>0</v>
      </c>
      <c r="C150" s="392">
        <v>0.0001</v>
      </c>
      <c r="D150" s="393"/>
    </row>
    <row r="151" spans="1:4" s="380" customFormat="1" ht="13.5">
      <c r="A151" s="395" t="s">
        <v>127</v>
      </c>
      <c r="B151" s="392">
        <v>0.0007</v>
      </c>
      <c r="C151" s="392">
        <v>0.0007</v>
      </c>
      <c r="D151" s="393">
        <f t="shared" si="2"/>
        <v>100</v>
      </c>
    </row>
    <row r="152" spans="1:4" s="380" customFormat="1" ht="13.5">
      <c r="A152" s="395" t="s">
        <v>128</v>
      </c>
      <c r="B152" s="392">
        <v>0</v>
      </c>
      <c r="C152" s="392">
        <v>0</v>
      </c>
      <c r="D152" s="393"/>
    </row>
    <row r="153" spans="1:4" s="380" customFormat="1" ht="13.5">
      <c r="A153" s="395" t="s">
        <v>217</v>
      </c>
      <c r="B153" s="392">
        <v>0.0267</v>
      </c>
      <c r="C153" s="392">
        <v>0.0376</v>
      </c>
      <c r="D153" s="393">
        <f t="shared" si="2"/>
        <v>140.82397003745317</v>
      </c>
    </row>
    <row r="154" spans="1:4" s="380" customFormat="1" ht="13.5">
      <c r="A154" s="395" t="s">
        <v>135</v>
      </c>
      <c r="B154" s="392">
        <v>0</v>
      </c>
      <c r="C154" s="392">
        <v>0</v>
      </c>
      <c r="D154" s="393"/>
    </row>
    <row r="155" spans="1:4" s="380" customFormat="1" ht="13.5">
      <c r="A155" s="395" t="s">
        <v>218</v>
      </c>
      <c r="B155" s="392">
        <v>0.0054</v>
      </c>
      <c r="C155" s="392">
        <v>0.0038</v>
      </c>
      <c r="D155" s="393">
        <f t="shared" si="2"/>
        <v>70.37037037037037</v>
      </c>
    </row>
    <row r="156" spans="1:4" s="380" customFormat="1" ht="13.5">
      <c r="A156" s="394" t="s">
        <v>219</v>
      </c>
      <c r="B156" s="392">
        <v>0.0449</v>
      </c>
      <c r="C156" s="392">
        <v>0.0249</v>
      </c>
      <c r="D156" s="393">
        <f t="shared" si="2"/>
        <v>55.456570155902</v>
      </c>
    </row>
    <row r="157" spans="1:4" s="380" customFormat="1" ht="13.5">
      <c r="A157" s="395" t="s">
        <v>126</v>
      </c>
      <c r="B157" s="392">
        <v>0.0227</v>
      </c>
      <c r="C157" s="392">
        <v>0.005</v>
      </c>
      <c r="D157" s="393">
        <f t="shared" si="2"/>
        <v>22.026431718061673</v>
      </c>
    </row>
    <row r="158" spans="1:4" s="380" customFormat="1" ht="13.5">
      <c r="A158" s="395" t="s">
        <v>127</v>
      </c>
      <c r="B158" s="392">
        <v>0.0021</v>
      </c>
      <c r="C158" s="392">
        <v>0.0044</v>
      </c>
      <c r="D158" s="393">
        <f t="shared" si="2"/>
        <v>209.52380952380955</v>
      </c>
    </row>
    <row r="159" spans="1:4" s="380" customFormat="1" ht="13.5">
      <c r="A159" s="395" t="s">
        <v>128</v>
      </c>
      <c r="B159" s="392">
        <v>0</v>
      </c>
      <c r="C159" s="392">
        <v>0</v>
      </c>
      <c r="D159" s="393"/>
    </row>
    <row r="160" spans="1:4" s="380" customFormat="1" ht="13.5">
      <c r="A160" s="395" t="s">
        <v>220</v>
      </c>
      <c r="B160" s="392">
        <v>0</v>
      </c>
      <c r="C160" s="392">
        <v>0</v>
      </c>
      <c r="D160" s="393"/>
    </row>
    <row r="161" spans="1:4" s="380" customFormat="1" ht="13.5">
      <c r="A161" s="395" t="s">
        <v>221</v>
      </c>
      <c r="B161" s="392">
        <v>0.0096</v>
      </c>
      <c r="C161" s="392">
        <v>0.003</v>
      </c>
      <c r="D161" s="393">
        <f t="shared" si="2"/>
        <v>31.250000000000007</v>
      </c>
    </row>
    <row r="162" spans="1:4" s="380" customFormat="1" ht="13.5">
      <c r="A162" s="395" t="s">
        <v>135</v>
      </c>
      <c r="B162" s="392">
        <v>0.0061</v>
      </c>
      <c r="C162" s="392">
        <v>0.0067</v>
      </c>
      <c r="D162" s="393">
        <f t="shared" si="2"/>
        <v>109.83606557377048</v>
      </c>
    </row>
    <row r="163" spans="1:4" s="380" customFormat="1" ht="13.5">
      <c r="A163" s="395" t="s">
        <v>222</v>
      </c>
      <c r="B163" s="392">
        <v>0.0044</v>
      </c>
      <c r="C163" s="392">
        <v>0.0058</v>
      </c>
      <c r="D163" s="393">
        <f t="shared" si="2"/>
        <v>131.8181818181818</v>
      </c>
    </row>
    <row r="164" spans="1:4" s="380" customFormat="1" ht="13.5">
      <c r="A164" s="394" t="s">
        <v>223</v>
      </c>
      <c r="B164" s="392">
        <v>0.6185</v>
      </c>
      <c r="C164" s="392">
        <v>0.2648</v>
      </c>
      <c r="D164" s="393">
        <f t="shared" si="2"/>
        <v>42.813257881972504</v>
      </c>
    </row>
    <row r="165" spans="1:4" s="380" customFormat="1" ht="13.5">
      <c r="A165" s="395" t="s">
        <v>126</v>
      </c>
      <c r="B165" s="392">
        <v>0.1616</v>
      </c>
      <c r="C165" s="392">
        <v>0.1237</v>
      </c>
      <c r="D165" s="393">
        <f t="shared" si="2"/>
        <v>76.5470297029703</v>
      </c>
    </row>
    <row r="166" spans="1:4" s="380" customFormat="1" ht="13.5">
      <c r="A166" s="395" t="s">
        <v>127</v>
      </c>
      <c r="B166" s="392">
        <v>0.1298</v>
      </c>
      <c r="C166" s="392">
        <v>0.0635</v>
      </c>
      <c r="D166" s="393">
        <f t="shared" si="2"/>
        <v>48.92141756548536</v>
      </c>
    </row>
    <row r="167" spans="1:4" s="380" customFormat="1" ht="13.5">
      <c r="A167" s="395" t="s">
        <v>128</v>
      </c>
      <c r="B167" s="392">
        <v>0.0074</v>
      </c>
      <c r="C167" s="392">
        <v>0</v>
      </c>
      <c r="D167" s="393">
        <f t="shared" si="2"/>
        <v>0</v>
      </c>
    </row>
    <row r="168" spans="1:4" s="380" customFormat="1" ht="13.5">
      <c r="A168" s="395" t="s">
        <v>224</v>
      </c>
      <c r="B168" s="392">
        <v>0.2904</v>
      </c>
      <c r="C168" s="392">
        <v>0.0532</v>
      </c>
      <c r="D168" s="393">
        <f t="shared" si="2"/>
        <v>18.319559228650135</v>
      </c>
    </row>
    <row r="169" spans="1:4" s="380" customFormat="1" ht="13.5">
      <c r="A169" s="395" t="s">
        <v>225</v>
      </c>
      <c r="B169" s="392">
        <v>0.0293</v>
      </c>
      <c r="C169" s="392">
        <v>0.0244</v>
      </c>
      <c r="D169" s="393">
        <f t="shared" si="2"/>
        <v>83.2764505119454</v>
      </c>
    </row>
    <row r="170" spans="1:4" s="380" customFormat="1" ht="13.5">
      <c r="A170" s="394" t="s">
        <v>226</v>
      </c>
      <c r="B170" s="392">
        <v>0.214</v>
      </c>
      <c r="C170" s="392">
        <v>0.2524</v>
      </c>
      <c r="D170" s="393">
        <f t="shared" si="2"/>
        <v>117.94392523364488</v>
      </c>
    </row>
    <row r="171" spans="1:4" s="380" customFormat="1" ht="13.5">
      <c r="A171" s="395" t="s">
        <v>126</v>
      </c>
      <c r="B171" s="392">
        <v>0.1098</v>
      </c>
      <c r="C171" s="392">
        <v>0.1374</v>
      </c>
      <c r="D171" s="393">
        <f t="shared" si="2"/>
        <v>125.13661202185793</v>
      </c>
    </row>
    <row r="172" spans="1:4" s="380" customFormat="1" ht="13.5">
      <c r="A172" s="395" t="s">
        <v>127</v>
      </c>
      <c r="B172" s="392">
        <v>0.0835</v>
      </c>
      <c r="C172" s="392">
        <v>0.0862</v>
      </c>
      <c r="D172" s="393">
        <f t="shared" si="2"/>
        <v>103.23353293413173</v>
      </c>
    </row>
    <row r="173" spans="1:4" s="380" customFormat="1" ht="13.5">
      <c r="A173" s="395" t="s">
        <v>128</v>
      </c>
      <c r="B173" s="392">
        <v>0</v>
      </c>
      <c r="C173" s="392">
        <v>0</v>
      </c>
      <c r="D173" s="393"/>
    </row>
    <row r="174" spans="1:4" s="380" customFormat="1" ht="13.5">
      <c r="A174" s="395" t="s">
        <v>140</v>
      </c>
      <c r="B174" s="392">
        <v>0</v>
      </c>
      <c r="C174" s="392">
        <v>0</v>
      </c>
      <c r="D174" s="393"/>
    </row>
    <row r="175" spans="1:4" s="380" customFormat="1" ht="13.5">
      <c r="A175" s="395" t="s">
        <v>135</v>
      </c>
      <c r="B175" s="392">
        <v>0</v>
      </c>
      <c r="C175" s="392">
        <v>0</v>
      </c>
      <c r="D175" s="393"/>
    </row>
    <row r="176" spans="1:4" s="380" customFormat="1" ht="13.5">
      <c r="A176" s="395" t="s">
        <v>227</v>
      </c>
      <c r="B176" s="392">
        <v>0.0207</v>
      </c>
      <c r="C176" s="392">
        <v>0.0288</v>
      </c>
      <c r="D176" s="393">
        <f t="shared" si="2"/>
        <v>139.1304347826087</v>
      </c>
    </row>
    <row r="177" spans="1:4" s="380" customFormat="1" ht="13.5">
      <c r="A177" s="394" t="s">
        <v>228</v>
      </c>
      <c r="B177" s="392">
        <v>0.9255</v>
      </c>
      <c r="C177" s="392">
        <v>1.31</v>
      </c>
      <c r="D177" s="393">
        <f t="shared" si="2"/>
        <v>141.54511075094544</v>
      </c>
    </row>
    <row r="178" spans="1:4" s="380" customFormat="1" ht="13.5">
      <c r="A178" s="395" t="s">
        <v>126</v>
      </c>
      <c r="B178" s="392">
        <v>0.4721</v>
      </c>
      <c r="C178" s="392">
        <v>0.5392</v>
      </c>
      <c r="D178" s="393">
        <f t="shared" si="2"/>
        <v>114.21309044693922</v>
      </c>
    </row>
    <row r="179" spans="1:4" s="380" customFormat="1" ht="13.5">
      <c r="A179" s="395" t="s">
        <v>127</v>
      </c>
      <c r="B179" s="392">
        <v>0.1551</v>
      </c>
      <c r="C179" s="392">
        <v>0.2788</v>
      </c>
      <c r="D179" s="393">
        <f t="shared" si="2"/>
        <v>179.75499677627337</v>
      </c>
    </row>
    <row r="180" spans="1:4" s="380" customFormat="1" ht="13.5">
      <c r="A180" s="395" t="s">
        <v>128</v>
      </c>
      <c r="B180" s="392">
        <v>0</v>
      </c>
      <c r="C180" s="392">
        <v>0</v>
      </c>
      <c r="D180" s="393"/>
    </row>
    <row r="181" spans="1:4" s="380" customFormat="1" ht="13.5">
      <c r="A181" s="395" t="s">
        <v>229</v>
      </c>
      <c r="B181" s="392">
        <v>0.0826</v>
      </c>
      <c r="C181" s="392">
        <v>0.0833</v>
      </c>
      <c r="D181" s="393">
        <f t="shared" si="2"/>
        <v>100.84745762711864</v>
      </c>
    </row>
    <row r="182" spans="1:4" s="380" customFormat="1" ht="13.5">
      <c r="A182" s="395" t="s">
        <v>135</v>
      </c>
      <c r="B182" s="392">
        <v>0</v>
      </c>
      <c r="C182" s="392">
        <v>0.0007</v>
      </c>
      <c r="D182" s="393"/>
    </row>
    <row r="183" spans="1:4" s="380" customFormat="1" ht="13.5">
      <c r="A183" s="395" t="s">
        <v>230</v>
      </c>
      <c r="B183" s="392">
        <v>0.2157</v>
      </c>
      <c r="C183" s="392">
        <v>0.408</v>
      </c>
      <c r="D183" s="393">
        <f t="shared" si="2"/>
        <v>189.15159944367176</v>
      </c>
    </row>
    <row r="184" spans="1:4" s="380" customFormat="1" ht="13.5">
      <c r="A184" s="394" t="s">
        <v>231</v>
      </c>
      <c r="B184" s="392">
        <v>2.5678</v>
      </c>
      <c r="C184" s="392">
        <v>2.8421</v>
      </c>
      <c r="D184" s="393">
        <f t="shared" si="2"/>
        <v>110.68229612898199</v>
      </c>
    </row>
    <row r="185" spans="1:4" s="380" customFormat="1" ht="13.5">
      <c r="A185" s="395" t="s">
        <v>126</v>
      </c>
      <c r="B185" s="392">
        <v>1.3805</v>
      </c>
      <c r="C185" s="392">
        <v>1.5372</v>
      </c>
      <c r="D185" s="393">
        <f t="shared" si="2"/>
        <v>111.35095979717494</v>
      </c>
    </row>
    <row r="186" spans="1:4" s="380" customFormat="1" ht="13.5">
      <c r="A186" s="395" t="s">
        <v>127</v>
      </c>
      <c r="B186" s="392">
        <v>0.3393</v>
      </c>
      <c r="C186" s="392">
        <v>0.4762</v>
      </c>
      <c r="D186" s="393">
        <f t="shared" si="2"/>
        <v>140.34777483053347</v>
      </c>
    </row>
    <row r="187" spans="1:4" s="380" customFormat="1" ht="13.5">
      <c r="A187" s="395" t="s">
        <v>128</v>
      </c>
      <c r="B187" s="392">
        <v>0.0108</v>
      </c>
      <c r="C187" s="392">
        <v>0.0021</v>
      </c>
      <c r="D187" s="393">
        <f t="shared" si="2"/>
        <v>19.444444444444443</v>
      </c>
    </row>
    <row r="188" spans="1:4" s="380" customFormat="1" ht="13.5">
      <c r="A188" s="395" t="s">
        <v>232</v>
      </c>
      <c r="B188" s="392">
        <v>0.0388</v>
      </c>
      <c r="C188" s="392">
        <v>0.0221</v>
      </c>
      <c r="D188" s="393">
        <f t="shared" si="2"/>
        <v>56.95876288659794</v>
      </c>
    </row>
    <row r="189" spans="1:4" s="380" customFormat="1" ht="13.5">
      <c r="A189" s="395" t="s">
        <v>135</v>
      </c>
      <c r="B189" s="392">
        <v>0.0157</v>
      </c>
      <c r="C189" s="392">
        <v>0.0083</v>
      </c>
      <c r="D189" s="393">
        <f t="shared" si="2"/>
        <v>52.86624203821657</v>
      </c>
    </row>
    <row r="190" spans="1:4" s="380" customFormat="1" ht="27">
      <c r="A190" s="395" t="s">
        <v>233</v>
      </c>
      <c r="B190" s="392">
        <v>0.7827</v>
      </c>
      <c r="C190" s="392">
        <v>0.7962</v>
      </c>
      <c r="D190" s="393">
        <f t="shared" si="2"/>
        <v>101.72479877347644</v>
      </c>
    </row>
    <row r="191" spans="1:4" s="380" customFormat="1" ht="13.5">
      <c r="A191" s="394" t="s">
        <v>234</v>
      </c>
      <c r="B191" s="392">
        <v>1.3086</v>
      </c>
      <c r="C191" s="392">
        <v>1.5615</v>
      </c>
      <c r="D191" s="393">
        <f t="shared" si="2"/>
        <v>119.32599724896838</v>
      </c>
    </row>
    <row r="192" spans="1:4" s="380" customFormat="1" ht="13.5">
      <c r="A192" s="395" t="s">
        <v>126</v>
      </c>
      <c r="B192" s="392">
        <v>0.6833</v>
      </c>
      <c r="C192" s="392">
        <v>0.7647</v>
      </c>
      <c r="D192" s="393">
        <f t="shared" si="2"/>
        <v>111.91277623298699</v>
      </c>
    </row>
    <row r="193" spans="1:4" s="380" customFormat="1" ht="13.5">
      <c r="A193" s="395" t="s">
        <v>127</v>
      </c>
      <c r="B193" s="392">
        <v>0.27</v>
      </c>
      <c r="C193" s="392">
        <v>0.1091</v>
      </c>
      <c r="D193" s="393">
        <f t="shared" si="2"/>
        <v>40.407407407407405</v>
      </c>
    </row>
    <row r="194" spans="1:4" s="380" customFormat="1" ht="13.5">
      <c r="A194" s="395" t="s">
        <v>128</v>
      </c>
      <c r="B194" s="392">
        <v>0.0024</v>
      </c>
      <c r="C194" s="392">
        <v>0</v>
      </c>
      <c r="D194" s="393">
        <f t="shared" si="2"/>
        <v>0</v>
      </c>
    </row>
    <row r="195" spans="1:4" s="380" customFormat="1" ht="13.5">
      <c r="A195" s="395" t="s">
        <v>235</v>
      </c>
      <c r="B195" s="392">
        <v>0.013</v>
      </c>
      <c r="C195" s="392">
        <v>0.0074</v>
      </c>
      <c r="D195" s="393">
        <f t="shared" si="2"/>
        <v>56.923076923076934</v>
      </c>
    </row>
    <row r="196" spans="1:4" s="380" customFormat="1" ht="13.5">
      <c r="A196" s="395" t="s">
        <v>135</v>
      </c>
      <c r="B196" s="392">
        <v>0.0061</v>
      </c>
      <c r="C196" s="392">
        <v>0</v>
      </c>
      <c r="D196" s="393">
        <f t="shared" si="2"/>
        <v>0</v>
      </c>
    </row>
    <row r="197" spans="1:4" s="380" customFormat="1" ht="13.5">
      <c r="A197" s="395" t="s">
        <v>236</v>
      </c>
      <c r="B197" s="392">
        <v>0.3338</v>
      </c>
      <c r="C197" s="392">
        <v>0.6803</v>
      </c>
      <c r="D197" s="393">
        <f t="shared" si="2"/>
        <v>203.80467345716</v>
      </c>
    </row>
    <row r="198" spans="1:4" s="380" customFormat="1" ht="13.5">
      <c r="A198" s="394" t="s">
        <v>237</v>
      </c>
      <c r="B198" s="392">
        <v>0.7809</v>
      </c>
      <c r="C198" s="392">
        <v>0.8581</v>
      </c>
      <c r="D198" s="393">
        <f aca="true" t="shared" si="3" ref="D198:D261">C198/B198*100</f>
        <v>109.88602894096556</v>
      </c>
    </row>
    <row r="199" spans="1:4" s="380" customFormat="1" ht="13.5">
      <c r="A199" s="395" t="s">
        <v>126</v>
      </c>
      <c r="B199" s="392">
        <v>0.4631</v>
      </c>
      <c r="C199" s="392">
        <v>0.4347</v>
      </c>
      <c r="D199" s="393">
        <f t="shared" si="3"/>
        <v>93.86741524508744</v>
      </c>
    </row>
    <row r="200" spans="1:4" s="380" customFormat="1" ht="13.5">
      <c r="A200" s="395" t="s">
        <v>127</v>
      </c>
      <c r="B200" s="392">
        <v>0.0805</v>
      </c>
      <c r="C200" s="392">
        <v>0.0814</v>
      </c>
      <c r="D200" s="393">
        <f t="shared" si="3"/>
        <v>101.11801242236025</v>
      </c>
    </row>
    <row r="201" spans="1:4" s="380" customFormat="1" ht="13.5">
      <c r="A201" s="395" t="s">
        <v>128</v>
      </c>
      <c r="B201" s="392">
        <v>0.002</v>
      </c>
      <c r="C201" s="392">
        <v>0.0343</v>
      </c>
      <c r="D201" s="393">
        <f t="shared" si="3"/>
        <v>1714.9999999999998</v>
      </c>
    </row>
    <row r="202" spans="1:4" s="380" customFormat="1" ht="13.5">
      <c r="A202" s="395" t="s">
        <v>135</v>
      </c>
      <c r="B202" s="392">
        <v>0.0102</v>
      </c>
      <c r="C202" s="392">
        <v>0.0012</v>
      </c>
      <c r="D202" s="393">
        <f t="shared" si="3"/>
        <v>11.76470588235294</v>
      </c>
    </row>
    <row r="203" spans="1:4" s="380" customFormat="1" ht="13.5">
      <c r="A203" s="395" t="s">
        <v>238</v>
      </c>
      <c r="B203" s="392">
        <v>0.2251</v>
      </c>
      <c r="C203" s="392">
        <v>0.3065</v>
      </c>
      <c r="D203" s="393">
        <f t="shared" si="3"/>
        <v>136.16170590848512</v>
      </c>
    </row>
    <row r="204" spans="1:4" s="380" customFormat="1" ht="13.5">
      <c r="A204" s="394" t="s">
        <v>239</v>
      </c>
      <c r="B204" s="392">
        <v>0.3356</v>
      </c>
      <c r="C204" s="392">
        <v>0.4574</v>
      </c>
      <c r="D204" s="393">
        <f t="shared" si="3"/>
        <v>136.29320619785457</v>
      </c>
    </row>
    <row r="205" spans="1:4" s="380" customFormat="1" ht="13.5">
      <c r="A205" s="395" t="s">
        <v>126</v>
      </c>
      <c r="B205" s="392">
        <v>0.1622</v>
      </c>
      <c r="C205" s="392">
        <v>0.2359</v>
      </c>
      <c r="D205" s="393">
        <f t="shared" si="3"/>
        <v>145.43773119605424</v>
      </c>
    </row>
    <row r="206" spans="1:4" s="380" customFormat="1" ht="13.5">
      <c r="A206" s="395" t="s">
        <v>127</v>
      </c>
      <c r="B206" s="392">
        <v>0.0763</v>
      </c>
      <c r="C206" s="392">
        <v>0.1357</v>
      </c>
      <c r="D206" s="393">
        <f t="shared" si="3"/>
        <v>177.85058977719527</v>
      </c>
    </row>
    <row r="207" spans="1:4" s="380" customFormat="1" ht="13.5">
      <c r="A207" s="395" t="s">
        <v>128</v>
      </c>
      <c r="B207" s="392">
        <v>0</v>
      </c>
      <c r="C207" s="392">
        <v>0</v>
      </c>
      <c r="D207" s="393"/>
    </row>
    <row r="208" spans="1:4" s="380" customFormat="1" ht="13.5">
      <c r="A208" s="395" t="s">
        <v>240</v>
      </c>
      <c r="B208" s="392">
        <v>0.0065</v>
      </c>
      <c r="C208" s="392">
        <v>0.0109</v>
      </c>
      <c r="D208" s="393">
        <f t="shared" si="3"/>
        <v>167.6923076923077</v>
      </c>
    </row>
    <row r="209" spans="1:4" s="380" customFormat="1" ht="13.5">
      <c r="A209" s="395" t="s">
        <v>241</v>
      </c>
      <c r="B209" s="392">
        <v>0.0253</v>
      </c>
      <c r="C209" s="392">
        <v>0.0256</v>
      </c>
      <c r="D209" s="393">
        <f t="shared" si="3"/>
        <v>101.18577075098815</v>
      </c>
    </row>
    <row r="210" spans="1:4" s="380" customFormat="1" ht="13.5">
      <c r="A210" s="395" t="s">
        <v>135</v>
      </c>
      <c r="B210" s="392">
        <v>0</v>
      </c>
      <c r="C210" s="392">
        <v>0</v>
      </c>
      <c r="D210" s="393"/>
    </row>
    <row r="211" spans="1:4" s="380" customFormat="1" ht="13.5">
      <c r="A211" s="395" t="s">
        <v>242</v>
      </c>
      <c r="B211" s="392">
        <v>0.0653</v>
      </c>
      <c r="C211" s="392">
        <v>0.0493</v>
      </c>
      <c r="D211" s="393">
        <f t="shared" si="3"/>
        <v>75.49770290964778</v>
      </c>
    </row>
    <row r="212" spans="1:4" s="380" customFormat="1" ht="13.5">
      <c r="A212" s="394" t="s">
        <v>243</v>
      </c>
      <c r="B212" s="392">
        <v>0.001</v>
      </c>
      <c r="C212" s="392">
        <v>0.0113</v>
      </c>
      <c r="D212" s="393">
        <f t="shared" si="3"/>
        <v>1130</v>
      </c>
    </row>
    <row r="213" spans="1:4" s="380" customFormat="1" ht="13.5">
      <c r="A213" s="395" t="s">
        <v>126</v>
      </c>
      <c r="B213" s="392">
        <v>0.0004</v>
      </c>
      <c r="C213" s="392">
        <v>0.0003</v>
      </c>
      <c r="D213" s="393">
        <f t="shared" si="3"/>
        <v>74.99999999999999</v>
      </c>
    </row>
    <row r="214" spans="1:4" s="380" customFormat="1" ht="13.5">
      <c r="A214" s="395" t="s">
        <v>127</v>
      </c>
      <c r="B214" s="392">
        <v>0.0006</v>
      </c>
      <c r="C214" s="392">
        <v>0.0047</v>
      </c>
      <c r="D214" s="393">
        <f t="shared" si="3"/>
        <v>783.3333333333334</v>
      </c>
    </row>
    <row r="215" spans="1:4" s="380" customFormat="1" ht="13.5">
      <c r="A215" s="395" t="s">
        <v>128</v>
      </c>
      <c r="B215" s="392">
        <v>0</v>
      </c>
      <c r="C215" s="392">
        <v>0</v>
      </c>
      <c r="D215" s="393"/>
    </row>
    <row r="216" spans="1:4" s="380" customFormat="1" ht="13.5">
      <c r="A216" s="395" t="s">
        <v>135</v>
      </c>
      <c r="B216" s="392">
        <v>0</v>
      </c>
      <c r="C216" s="392">
        <v>0</v>
      </c>
      <c r="D216" s="393"/>
    </row>
    <row r="217" spans="1:4" s="380" customFormat="1" ht="13.5">
      <c r="A217" s="395" t="s">
        <v>244</v>
      </c>
      <c r="B217" s="392">
        <v>0</v>
      </c>
      <c r="C217" s="392">
        <v>0.0063</v>
      </c>
      <c r="D217" s="393"/>
    </row>
    <row r="218" spans="1:4" s="380" customFormat="1" ht="13.5">
      <c r="A218" s="394" t="s">
        <v>245</v>
      </c>
      <c r="B218" s="392">
        <v>2.092</v>
      </c>
      <c r="C218" s="392">
        <v>1.5324</v>
      </c>
      <c r="D218" s="393">
        <f t="shared" si="3"/>
        <v>73.25047801147228</v>
      </c>
    </row>
    <row r="219" spans="1:4" s="380" customFormat="1" ht="13.5">
      <c r="A219" s="395" t="s">
        <v>126</v>
      </c>
      <c r="B219" s="392">
        <v>1.1362</v>
      </c>
      <c r="C219" s="392">
        <v>0.5973</v>
      </c>
      <c r="D219" s="393">
        <f t="shared" si="3"/>
        <v>52.5699700756909</v>
      </c>
    </row>
    <row r="220" spans="1:4" s="380" customFormat="1" ht="13.5">
      <c r="A220" s="395" t="s">
        <v>127</v>
      </c>
      <c r="B220" s="392">
        <v>0.2572</v>
      </c>
      <c r="C220" s="392">
        <v>0.2601</v>
      </c>
      <c r="D220" s="393">
        <f t="shared" si="3"/>
        <v>101.1275272161742</v>
      </c>
    </row>
    <row r="221" spans="1:4" s="380" customFormat="1" ht="13.5">
      <c r="A221" s="395" t="s">
        <v>128</v>
      </c>
      <c r="B221" s="392">
        <v>0.0002</v>
      </c>
      <c r="C221" s="392">
        <v>0</v>
      </c>
      <c r="D221" s="393">
        <f t="shared" si="3"/>
        <v>0</v>
      </c>
    </row>
    <row r="222" spans="1:4" s="380" customFormat="1" ht="13.5">
      <c r="A222" s="395" t="s">
        <v>135</v>
      </c>
      <c r="B222" s="392">
        <v>0.0283</v>
      </c>
      <c r="C222" s="392">
        <v>0.0281</v>
      </c>
      <c r="D222" s="393">
        <f t="shared" si="3"/>
        <v>99.29328621908128</v>
      </c>
    </row>
    <row r="223" spans="1:4" s="380" customFormat="1" ht="13.5">
      <c r="A223" s="395" t="s">
        <v>246</v>
      </c>
      <c r="B223" s="392">
        <v>0.6701</v>
      </c>
      <c r="C223" s="392">
        <v>0.6469</v>
      </c>
      <c r="D223" s="393">
        <f t="shared" si="3"/>
        <v>96.5378301746008</v>
      </c>
    </row>
    <row r="224" spans="1:4" s="380" customFormat="1" ht="13.5">
      <c r="A224" s="394" t="s">
        <v>247</v>
      </c>
      <c r="B224" s="392">
        <v>0.0718</v>
      </c>
      <c r="C224" s="392">
        <v>0.0461</v>
      </c>
      <c r="D224" s="393">
        <f t="shared" si="3"/>
        <v>64.20612813370474</v>
      </c>
    </row>
    <row r="225" spans="1:4" s="380" customFormat="1" ht="13.5">
      <c r="A225" s="395" t="s">
        <v>126</v>
      </c>
      <c r="B225" s="392">
        <v>0.0063</v>
      </c>
      <c r="C225" s="392">
        <v>0.0162</v>
      </c>
      <c r="D225" s="393">
        <f t="shared" si="3"/>
        <v>257.1428571428571</v>
      </c>
    </row>
    <row r="226" spans="1:4" s="380" customFormat="1" ht="13.5">
      <c r="A226" s="395" t="s">
        <v>127</v>
      </c>
      <c r="B226" s="392">
        <v>0.0185</v>
      </c>
      <c r="C226" s="392">
        <v>0.0155</v>
      </c>
      <c r="D226" s="393">
        <f t="shared" si="3"/>
        <v>83.78378378378379</v>
      </c>
    </row>
    <row r="227" spans="1:4" s="380" customFormat="1" ht="13.5">
      <c r="A227" s="395" t="s">
        <v>128</v>
      </c>
      <c r="B227" s="392">
        <v>0</v>
      </c>
      <c r="C227" s="392">
        <v>0</v>
      </c>
      <c r="D227" s="393"/>
    </row>
    <row r="228" spans="1:4" s="380" customFormat="1" ht="13.5">
      <c r="A228" s="395" t="s">
        <v>135</v>
      </c>
      <c r="B228" s="392">
        <v>0.0107</v>
      </c>
      <c r="C228" s="392">
        <v>0</v>
      </c>
      <c r="D228" s="393">
        <f t="shared" si="3"/>
        <v>0</v>
      </c>
    </row>
    <row r="229" spans="1:4" s="380" customFormat="1" ht="13.5">
      <c r="A229" s="395" t="s">
        <v>248</v>
      </c>
      <c r="B229" s="392">
        <v>0.0363</v>
      </c>
      <c r="C229" s="392">
        <v>0.0144</v>
      </c>
      <c r="D229" s="393">
        <f t="shared" si="3"/>
        <v>39.66942148760331</v>
      </c>
    </row>
    <row r="230" spans="1:4" s="380" customFormat="1" ht="13.5">
      <c r="A230" s="394" t="s">
        <v>249</v>
      </c>
      <c r="B230" s="392">
        <v>4.9842</v>
      </c>
      <c r="C230" s="392">
        <v>5.1186</v>
      </c>
      <c r="D230" s="393">
        <f t="shared" si="3"/>
        <v>102.69652100638015</v>
      </c>
    </row>
    <row r="231" spans="1:4" s="380" customFormat="1" ht="13.5">
      <c r="A231" s="395" t="s">
        <v>126</v>
      </c>
      <c r="B231" s="392">
        <v>3.098</v>
      </c>
      <c r="C231" s="392">
        <v>2.9422</v>
      </c>
      <c r="D231" s="393">
        <f t="shared" si="3"/>
        <v>94.97094899935443</v>
      </c>
    </row>
    <row r="232" spans="1:4" s="380" customFormat="1" ht="13.5">
      <c r="A232" s="395" t="s">
        <v>127</v>
      </c>
      <c r="B232" s="392">
        <v>0.3212</v>
      </c>
      <c r="C232" s="392">
        <v>0.383</v>
      </c>
      <c r="D232" s="393">
        <f t="shared" si="3"/>
        <v>119.2403486924035</v>
      </c>
    </row>
    <row r="233" spans="1:4" s="380" customFormat="1" ht="13.5">
      <c r="A233" s="395" t="s">
        <v>128</v>
      </c>
      <c r="B233" s="392">
        <v>0</v>
      </c>
      <c r="C233" s="392">
        <v>0</v>
      </c>
      <c r="D233" s="393"/>
    </row>
    <row r="234" spans="1:4" s="380" customFormat="1" ht="13.5">
      <c r="A234" s="395" t="s">
        <v>250</v>
      </c>
      <c r="B234" s="392">
        <v>0.5548</v>
      </c>
      <c r="C234" s="392">
        <v>0.2833</v>
      </c>
      <c r="D234" s="393">
        <f t="shared" si="3"/>
        <v>51.06344628695025</v>
      </c>
    </row>
    <row r="235" spans="1:4" s="380" customFormat="1" ht="13.5">
      <c r="A235" s="395" t="s">
        <v>251</v>
      </c>
      <c r="B235" s="392">
        <v>0.2684</v>
      </c>
      <c r="C235" s="392">
        <v>0.0201</v>
      </c>
      <c r="D235" s="393">
        <f t="shared" si="3"/>
        <v>7.4888226527570785</v>
      </c>
    </row>
    <row r="236" spans="1:4" s="380" customFormat="1" ht="13.5">
      <c r="A236" s="395" t="s">
        <v>252</v>
      </c>
      <c r="B236" s="392">
        <v>0.0082</v>
      </c>
      <c r="C236" s="392">
        <v>0.0109</v>
      </c>
      <c r="D236" s="393">
        <f t="shared" si="3"/>
        <v>132.92682926829266</v>
      </c>
    </row>
    <row r="237" spans="1:4" s="380" customFormat="1" ht="13.5">
      <c r="A237" s="395" t="s">
        <v>253</v>
      </c>
      <c r="B237" s="392">
        <v>0.01</v>
      </c>
      <c r="C237" s="392">
        <v>0.0591</v>
      </c>
      <c r="D237" s="393">
        <f t="shared" si="3"/>
        <v>591</v>
      </c>
    </row>
    <row r="238" spans="1:4" s="380" customFormat="1" ht="13.5">
      <c r="A238" s="395" t="s">
        <v>167</v>
      </c>
      <c r="B238" s="392">
        <v>0.0015</v>
      </c>
      <c r="C238" s="392">
        <v>0.0311</v>
      </c>
      <c r="D238" s="393">
        <f t="shared" si="3"/>
        <v>2073.333333333333</v>
      </c>
    </row>
    <row r="239" spans="1:4" s="380" customFormat="1" ht="13.5">
      <c r="A239" s="395" t="s">
        <v>254</v>
      </c>
      <c r="B239" s="392">
        <v>0.015</v>
      </c>
      <c r="C239" s="392">
        <v>0.0548</v>
      </c>
      <c r="D239" s="393">
        <f t="shared" si="3"/>
        <v>365.33333333333337</v>
      </c>
    </row>
    <row r="240" spans="1:4" s="380" customFormat="1" ht="13.5">
      <c r="A240" s="395" t="s">
        <v>255</v>
      </c>
      <c r="B240" s="392">
        <v>0.023</v>
      </c>
      <c r="C240" s="392">
        <v>0.0179</v>
      </c>
      <c r="D240" s="393">
        <f t="shared" si="3"/>
        <v>77.82608695652173</v>
      </c>
    </row>
    <row r="241" spans="1:4" s="380" customFormat="1" ht="13.5">
      <c r="A241" s="395" t="s">
        <v>256</v>
      </c>
      <c r="B241" s="392">
        <v>0.0059</v>
      </c>
      <c r="C241" s="392">
        <v>0.0097</v>
      </c>
      <c r="D241" s="393">
        <f t="shared" si="3"/>
        <v>164.40677966101697</v>
      </c>
    </row>
    <row r="242" spans="1:4" s="380" customFormat="1" ht="13.5">
      <c r="A242" s="395" t="s">
        <v>257</v>
      </c>
      <c r="B242" s="392">
        <v>0.0038</v>
      </c>
      <c r="C242" s="392">
        <v>0.0058</v>
      </c>
      <c r="D242" s="393">
        <f t="shared" si="3"/>
        <v>152.6315789473684</v>
      </c>
    </row>
    <row r="243" spans="1:4" s="380" customFormat="1" ht="13.5">
      <c r="A243" s="395" t="s">
        <v>135</v>
      </c>
      <c r="B243" s="392">
        <v>0.1163</v>
      </c>
      <c r="C243" s="392">
        <v>0.132</v>
      </c>
      <c r="D243" s="393">
        <f t="shared" si="3"/>
        <v>113.49957007738607</v>
      </c>
    </row>
    <row r="244" spans="1:4" s="380" customFormat="1" ht="13.5">
      <c r="A244" s="395" t="s">
        <v>258</v>
      </c>
      <c r="B244" s="392">
        <v>0.5582</v>
      </c>
      <c r="C244" s="392">
        <v>1.1687</v>
      </c>
      <c r="D244" s="393">
        <f t="shared" si="3"/>
        <v>209.3694016481548</v>
      </c>
    </row>
    <row r="245" spans="1:4" s="380" customFormat="1" ht="13.5">
      <c r="A245" s="394" t="s">
        <v>259</v>
      </c>
      <c r="B245" s="392">
        <v>2.5652</v>
      </c>
      <c r="C245" s="392">
        <v>2.0134</v>
      </c>
      <c r="D245" s="393">
        <f t="shared" si="3"/>
        <v>78.48900670513021</v>
      </c>
    </row>
    <row r="246" spans="1:4" s="380" customFormat="1" ht="13.5">
      <c r="A246" s="395" t="s">
        <v>260</v>
      </c>
      <c r="B246" s="392">
        <v>0.0014</v>
      </c>
      <c r="C246" s="392">
        <v>0</v>
      </c>
      <c r="D246" s="393">
        <f t="shared" si="3"/>
        <v>0</v>
      </c>
    </row>
    <row r="247" spans="1:4" s="380" customFormat="1" ht="13.5">
      <c r="A247" s="395" t="s">
        <v>261</v>
      </c>
      <c r="B247" s="392">
        <v>2.5638</v>
      </c>
      <c r="C247" s="392">
        <v>2.0134</v>
      </c>
      <c r="D247" s="393">
        <f t="shared" si="3"/>
        <v>78.53186676027771</v>
      </c>
    </row>
    <row r="248" spans="1:4" s="380" customFormat="1" ht="13.5">
      <c r="A248" s="394" t="s">
        <v>262</v>
      </c>
      <c r="B248" s="392">
        <v>0</v>
      </c>
      <c r="C248" s="392">
        <v>0</v>
      </c>
      <c r="D248" s="393"/>
    </row>
    <row r="249" spans="1:4" s="380" customFormat="1" ht="13.5">
      <c r="A249" s="394" t="s">
        <v>263</v>
      </c>
      <c r="B249" s="392">
        <v>0</v>
      </c>
      <c r="C249" s="392">
        <v>0</v>
      </c>
      <c r="D249" s="393"/>
    </row>
    <row r="250" spans="1:4" s="380" customFormat="1" ht="13.5">
      <c r="A250" s="395" t="s">
        <v>126</v>
      </c>
      <c r="B250" s="392">
        <v>0</v>
      </c>
      <c r="C250" s="392">
        <v>0</v>
      </c>
      <c r="D250" s="393"/>
    </row>
    <row r="251" spans="1:4" s="380" customFormat="1" ht="13.5">
      <c r="A251" s="395" t="s">
        <v>127</v>
      </c>
      <c r="B251" s="392">
        <v>0</v>
      </c>
      <c r="C251" s="392">
        <v>0</v>
      </c>
      <c r="D251" s="393"/>
    </row>
    <row r="252" spans="1:4" s="380" customFormat="1" ht="13.5">
      <c r="A252" s="395" t="s">
        <v>128</v>
      </c>
      <c r="B252" s="392">
        <v>0</v>
      </c>
      <c r="C252" s="392">
        <v>0</v>
      </c>
      <c r="D252" s="393"/>
    </row>
    <row r="253" spans="1:4" s="380" customFormat="1" ht="13.5">
      <c r="A253" s="395" t="s">
        <v>232</v>
      </c>
      <c r="B253" s="392">
        <v>0</v>
      </c>
      <c r="C253" s="392">
        <v>0</v>
      </c>
      <c r="D253" s="393"/>
    </row>
    <row r="254" spans="1:4" s="380" customFormat="1" ht="13.5">
      <c r="A254" s="395" t="s">
        <v>135</v>
      </c>
      <c r="B254" s="392">
        <v>0</v>
      </c>
      <c r="C254" s="392">
        <v>0</v>
      </c>
      <c r="D254" s="393"/>
    </row>
    <row r="255" spans="1:4" s="380" customFormat="1" ht="13.5">
      <c r="A255" s="395" t="s">
        <v>264</v>
      </c>
      <c r="B255" s="392">
        <v>0</v>
      </c>
      <c r="C255" s="392">
        <v>0</v>
      </c>
      <c r="D255" s="393"/>
    </row>
    <row r="256" spans="1:4" s="380" customFormat="1" ht="13.5">
      <c r="A256" s="394" t="s">
        <v>265</v>
      </c>
      <c r="B256" s="392">
        <v>0</v>
      </c>
      <c r="C256" s="392">
        <v>0</v>
      </c>
      <c r="D256" s="393"/>
    </row>
    <row r="257" spans="1:4" s="380" customFormat="1" ht="13.5">
      <c r="A257" s="395" t="s">
        <v>266</v>
      </c>
      <c r="B257" s="392">
        <v>0</v>
      </c>
      <c r="C257" s="392">
        <v>0</v>
      </c>
      <c r="D257" s="393"/>
    </row>
    <row r="258" spans="1:4" s="380" customFormat="1" ht="13.5">
      <c r="A258" s="395" t="s">
        <v>267</v>
      </c>
      <c r="B258" s="392">
        <v>0</v>
      </c>
      <c r="C258" s="392">
        <v>0</v>
      </c>
      <c r="D258" s="393"/>
    </row>
    <row r="259" spans="1:4" s="380" customFormat="1" ht="13.5">
      <c r="A259" s="394" t="s">
        <v>268</v>
      </c>
      <c r="B259" s="392">
        <v>0</v>
      </c>
      <c r="C259" s="392">
        <v>0</v>
      </c>
      <c r="D259" s="393"/>
    </row>
    <row r="260" spans="1:4" s="380" customFormat="1" ht="13.5">
      <c r="A260" s="395" t="s">
        <v>269</v>
      </c>
      <c r="B260" s="392">
        <v>0</v>
      </c>
      <c r="C260" s="392">
        <v>0</v>
      </c>
      <c r="D260" s="393"/>
    </row>
    <row r="261" spans="1:4" s="380" customFormat="1" ht="13.5">
      <c r="A261" s="395" t="s">
        <v>270</v>
      </c>
      <c r="B261" s="392">
        <v>0</v>
      </c>
      <c r="C261" s="392">
        <v>0</v>
      </c>
      <c r="D261" s="393"/>
    </row>
    <row r="262" spans="1:4" s="380" customFormat="1" ht="13.5">
      <c r="A262" s="394" t="s">
        <v>271</v>
      </c>
      <c r="B262" s="392">
        <v>0</v>
      </c>
      <c r="C262" s="392">
        <v>0</v>
      </c>
      <c r="D262" s="393"/>
    </row>
    <row r="263" spans="1:4" s="380" customFormat="1" ht="13.5">
      <c r="A263" s="395" t="s">
        <v>272</v>
      </c>
      <c r="B263" s="392">
        <v>0</v>
      </c>
      <c r="C263" s="392">
        <v>0</v>
      </c>
      <c r="D263" s="393"/>
    </row>
    <row r="264" spans="1:4" s="380" customFormat="1" ht="13.5">
      <c r="A264" s="395" t="s">
        <v>273</v>
      </c>
      <c r="B264" s="392">
        <v>0</v>
      </c>
      <c r="C264" s="392">
        <v>0</v>
      </c>
      <c r="D264" s="393"/>
    </row>
    <row r="265" spans="1:4" s="380" customFormat="1" ht="13.5">
      <c r="A265" s="395" t="s">
        <v>274</v>
      </c>
      <c r="B265" s="392">
        <v>0</v>
      </c>
      <c r="C265" s="392">
        <v>0</v>
      </c>
      <c r="D265" s="393"/>
    </row>
    <row r="266" spans="1:4" s="380" customFormat="1" ht="13.5">
      <c r="A266" s="395" t="s">
        <v>275</v>
      </c>
      <c r="B266" s="392">
        <v>0</v>
      </c>
      <c r="C266" s="392">
        <v>0</v>
      </c>
      <c r="D266" s="393"/>
    </row>
    <row r="267" spans="1:4" s="380" customFormat="1" ht="13.5">
      <c r="A267" s="395" t="s">
        <v>276</v>
      </c>
      <c r="B267" s="392">
        <v>0</v>
      </c>
      <c r="C267" s="392">
        <v>0</v>
      </c>
      <c r="D267" s="393"/>
    </row>
    <row r="268" spans="1:4" s="380" customFormat="1" ht="13.5">
      <c r="A268" s="394" t="s">
        <v>277</v>
      </c>
      <c r="B268" s="392">
        <v>0</v>
      </c>
      <c r="C268" s="392">
        <v>0</v>
      </c>
      <c r="D268" s="393"/>
    </row>
    <row r="269" spans="1:4" s="380" customFormat="1" ht="13.5">
      <c r="A269" s="395" t="s">
        <v>278</v>
      </c>
      <c r="B269" s="392">
        <v>0</v>
      </c>
      <c r="C269" s="392">
        <v>0</v>
      </c>
      <c r="D269" s="393"/>
    </row>
    <row r="270" spans="1:4" s="380" customFormat="1" ht="13.5">
      <c r="A270" s="395" t="s">
        <v>279</v>
      </c>
      <c r="B270" s="392">
        <v>0</v>
      </c>
      <c r="C270" s="392">
        <v>0</v>
      </c>
      <c r="D270" s="393"/>
    </row>
    <row r="271" spans="1:4" s="380" customFormat="1" ht="13.5">
      <c r="A271" s="395" t="s">
        <v>280</v>
      </c>
      <c r="B271" s="392">
        <v>0</v>
      </c>
      <c r="C271" s="392">
        <v>0</v>
      </c>
      <c r="D271" s="393"/>
    </row>
    <row r="272" spans="1:4" s="380" customFormat="1" ht="13.5">
      <c r="A272" s="394" t="s">
        <v>281</v>
      </c>
      <c r="B272" s="392">
        <v>0</v>
      </c>
      <c r="C272" s="392">
        <v>0</v>
      </c>
      <c r="D272" s="393"/>
    </row>
    <row r="273" spans="1:4" s="380" customFormat="1" ht="13.5">
      <c r="A273" s="395" t="s">
        <v>282</v>
      </c>
      <c r="B273" s="392">
        <v>0</v>
      </c>
      <c r="C273" s="392">
        <v>0</v>
      </c>
      <c r="D273" s="393"/>
    </row>
    <row r="274" spans="1:4" s="380" customFormat="1" ht="13.5">
      <c r="A274" s="394" t="s">
        <v>283</v>
      </c>
      <c r="B274" s="392">
        <v>0</v>
      </c>
      <c r="C274" s="392">
        <v>0</v>
      </c>
      <c r="D274" s="393"/>
    </row>
    <row r="275" spans="1:4" s="380" customFormat="1" ht="13.5">
      <c r="A275" s="395" t="s">
        <v>284</v>
      </c>
      <c r="B275" s="392">
        <v>0</v>
      </c>
      <c r="C275" s="392">
        <v>0</v>
      </c>
      <c r="D275" s="393"/>
    </row>
    <row r="276" spans="1:4" s="380" customFormat="1" ht="13.5">
      <c r="A276" s="395" t="s">
        <v>285</v>
      </c>
      <c r="B276" s="392">
        <v>0</v>
      </c>
      <c r="C276" s="392">
        <v>0</v>
      </c>
      <c r="D276" s="393"/>
    </row>
    <row r="277" spans="1:4" s="380" customFormat="1" ht="13.5">
      <c r="A277" s="395" t="s">
        <v>286</v>
      </c>
      <c r="B277" s="392">
        <v>0</v>
      </c>
      <c r="C277" s="392">
        <v>0</v>
      </c>
      <c r="D277" s="393"/>
    </row>
    <row r="278" spans="1:4" s="380" customFormat="1" ht="13.5">
      <c r="A278" s="395" t="s">
        <v>287</v>
      </c>
      <c r="B278" s="392">
        <v>0</v>
      </c>
      <c r="C278" s="392">
        <v>0</v>
      </c>
      <c r="D278" s="393"/>
    </row>
    <row r="279" spans="1:4" s="380" customFormat="1" ht="13.5">
      <c r="A279" s="394" t="s">
        <v>288</v>
      </c>
      <c r="B279" s="392">
        <v>0</v>
      </c>
      <c r="C279" s="392">
        <v>0</v>
      </c>
      <c r="D279" s="393"/>
    </row>
    <row r="280" spans="1:4" s="380" customFormat="1" ht="13.5">
      <c r="A280" s="395" t="s">
        <v>126</v>
      </c>
      <c r="B280" s="392">
        <v>0</v>
      </c>
      <c r="C280" s="392">
        <v>0</v>
      </c>
      <c r="D280" s="393"/>
    </row>
    <row r="281" spans="1:4" s="380" customFormat="1" ht="13.5">
      <c r="A281" s="395" t="s">
        <v>127</v>
      </c>
      <c r="B281" s="392">
        <v>0</v>
      </c>
      <c r="C281" s="392">
        <v>0</v>
      </c>
      <c r="D281" s="393"/>
    </row>
    <row r="282" spans="1:4" s="380" customFormat="1" ht="13.5">
      <c r="A282" s="395" t="s">
        <v>128</v>
      </c>
      <c r="B282" s="392">
        <v>0</v>
      </c>
      <c r="C282" s="392">
        <v>0</v>
      </c>
      <c r="D282" s="393"/>
    </row>
    <row r="283" spans="1:4" s="380" customFormat="1" ht="13.5">
      <c r="A283" s="395" t="s">
        <v>135</v>
      </c>
      <c r="B283" s="392">
        <v>0</v>
      </c>
      <c r="C283" s="392">
        <v>0</v>
      </c>
      <c r="D283" s="393"/>
    </row>
    <row r="284" spans="1:4" s="380" customFormat="1" ht="13.5">
      <c r="A284" s="395" t="s">
        <v>289</v>
      </c>
      <c r="B284" s="392">
        <v>0</v>
      </c>
      <c r="C284" s="392">
        <v>0</v>
      </c>
      <c r="D284" s="393"/>
    </row>
    <row r="285" spans="1:4" s="380" customFormat="1" ht="13.5">
      <c r="A285" s="394" t="s">
        <v>290</v>
      </c>
      <c r="B285" s="392">
        <v>0</v>
      </c>
      <c r="C285" s="392">
        <v>0</v>
      </c>
      <c r="D285" s="393"/>
    </row>
    <row r="286" spans="1:4" s="380" customFormat="1" ht="13.5">
      <c r="A286" s="395" t="s">
        <v>291</v>
      </c>
      <c r="B286" s="392">
        <v>0</v>
      </c>
      <c r="C286" s="392">
        <v>0</v>
      </c>
      <c r="D286" s="393"/>
    </row>
    <row r="287" spans="1:4" s="380" customFormat="1" ht="13.5">
      <c r="A287" s="394" t="s">
        <v>292</v>
      </c>
      <c r="B287" s="392">
        <v>0.6984</v>
      </c>
      <c r="C287" s="392">
        <v>0.6494</v>
      </c>
      <c r="D287" s="393">
        <f>C287/B287*100</f>
        <v>92.98396334478808</v>
      </c>
    </row>
    <row r="288" spans="1:4" s="380" customFormat="1" ht="13.5">
      <c r="A288" s="394" t="s">
        <v>293</v>
      </c>
      <c r="B288" s="392">
        <v>0</v>
      </c>
      <c r="C288" s="392">
        <v>0</v>
      </c>
      <c r="D288" s="393"/>
    </row>
    <row r="289" spans="1:4" s="380" customFormat="1" ht="13.5">
      <c r="A289" s="395" t="s">
        <v>294</v>
      </c>
      <c r="B289" s="392">
        <v>0</v>
      </c>
      <c r="C289" s="392">
        <v>0</v>
      </c>
      <c r="D289" s="393"/>
    </row>
    <row r="290" spans="1:4" s="380" customFormat="1" ht="13.5">
      <c r="A290" s="394" t="s">
        <v>295</v>
      </c>
      <c r="B290" s="392">
        <v>0</v>
      </c>
      <c r="C290" s="392">
        <v>0</v>
      </c>
      <c r="D290" s="393"/>
    </row>
    <row r="291" spans="1:4" s="380" customFormat="1" ht="13.5">
      <c r="A291" s="395" t="s">
        <v>296</v>
      </c>
      <c r="B291" s="392">
        <v>0</v>
      </c>
      <c r="C291" s="392">
        <v>0</v>
      </c>
      <c r="D291" s="393"/>
    </row>
    <row r="292" spans="1:4" s="380" customFormat="1" ht="13.5">
      <c r="A292" s="394" t="s">
        <v>297</v>
      </c>
      <c r="B292" s="392">
        <v>0</v>
      </c>
      <c r="C292" s="392">
        <v>0</v>
      </c>
      <c r="D292" s="393"/>
    </row>
    <row r="293" spans="1:4" s="380" customFormat="1" ht="13.5">
      <c r="A293" s="395" t="s">
        <v>298</v>
      </c>
      <c r="B293" s="392">
        <v>0</v>
      </c>
      <c r="C293" s="392">
        <v>0</v>
      </c>
      <c r="D293" s="393"/>
    </row>
    <row r="294" spans="1:4" s="380" customFormat="1" ht="13.5">
      <c r="A294" s="394" t="s">
        <v>299</v>
      </c>
      <c r="B294" s="392">
        <v>0.6015</v>
      </c>
      <c r="C294" s="392">
        <v>0.5506</v>
      </c>
      <c r="D294" s="393">
        <f aca="true" t="shared" si="4" ref="D294:D297">C294/B294*100</f>
        <v>91.5378221113882</v>
      </c>
    </row>
    <row r="295" spans="1:4" s="380" customFormat="1" ht="13.5">
      <c r="A295" s="395" t="s">
        <v>300</v>
      </c>
      <c r="B295" s="392">
        <v>0.0102</v>
      </c>
      <c r="C295" s="392">
        <v>0.0376</v>
      </c>
      <c r="D295" s="393">
        <f t="shared" si="4"/>
        <v>368.62745098039215</v>
      </c>
    </row>
    <row r="296" spans="1:4" s="380" customFormat="1" ht="13.5">
      <c r="A296" s="395" t="s">
        <v>301</v>
      </c>
      <c r="B296" s="392">
        <v>0.005</v>
      </c>
      <c r="C296" s="392">
        <v>0.003</v>
      </c>
      <c r="D296" s="393">
        <f t="shared" si="4"/>
        <v>60</v>
      </c>
    </row>
    <row r="297" spans="1:4" s="380" customFormat="1" ht="13.5">
      <c r="A297" s="395" t="s">
        <v>302</v>
      </c>
      <c r="B297" s="392">
        <v>0.3609</v>
      </c>
      <c r="C297" s="392">
        <v>0.2603</v>
      </c>
      <c r="D297" s="393">
        <f t="shared" si="4"/>
        <v>72.12524244943197</v>
      </c>
    </row>
    <row r="298" spans="1:4" s="380" customFormat="1" ht="13.5">
      <c r="A298" s="395" t="s">
        <v>303</v>
      </c>
      <c r="B298" s="392">
        <v>0</v>
      </c>
      <c r="C298" s="392">
        <v>0.02</v>
      </c>
      <c r="D298" s="393"/>
    </row>
    <row r="299" spans="1:4" s="380" customFormat="1" ht="13.5">
      <c r="A299" s="395" t="s">
        <v>304</v>
      </c>
      <c r="B299" s="392">
        <v>0.0037</v>
      </c>
      <c r="C299" s="392">
        <v>0.0077</v>
      </c>
      <c r="D299" s="393">
        <f aca="true" t="shared" si="5" ref="D299:D301">C299/B299*100</f>
        <v>208.10810810810813</v>
      </c>
    </row>
    <row r="300" spans="1:4" s="380" customFormat="1" ht="13.5">
      <c r="A300" s="395" t="s">
        <v>305</v>
      </c>
      <c r="B300" s="392">
        <v>0.0517</v>
      </c>
      <c r="C300" s="392">
        <v>0.0554</v>
      </c>
      <c r="D300" s="393">
        <f t="shared" si="5"/>
        <v>107.15667311411991</v>
      </c>
    </row>
    <row r="301" spans="1:4" s="380" customFormat="1" ht="13.5">
      <c r="A301" s="395" t="s">
        <v>306</v>
      </c>
      <c r="B301" s="392">
        <v>0.1367</v>
      </c>
      <c r="C301" s="392">
        <v>0.1626</v>
      </c>
      <c r="D301" s="393">
        <f t="shared" si="5"/>
        <v>118.94659839063644</v>
      </c>
    </row>
    <row r="302" spans="1:4" s="380" customFormat="1" ht="13.5">
      <c r="A302" s="395" t="s">
        <v>307</v>
      </c>
      <c r="B302" s="392">
        <v>0</v>
      </c>
      <c r="C302" s="392">
        <v>0</v>
      </c>
      <c r="D302" s="393"/>
    </row>
    <row r="303" spans="1:4" s="380" customFormat="1" ht="13.5">
      <c r="A303" s="395" t="s">
        <v>308</v>
      </c>
      <c r="B303" s="392">
        <v>0.0333</v>
      </c>
      <c r="C303" s="392">
        <v>0.004</v>
      </c>
      <c r="D303" s="393">
        <f aca="true" t="shared" si="6" ref="D303:D320">C303/B303*100</f>
        <v>12.012012012012011</v>
      </c>
    </row>
    <row r="304" spans="1:4" s="380" customFormat="1" ht="13.5">
      <c r="A304" s="394" t="s">
        <v>309</v>
      </c>
      <c r="B304" s="392">
        <v>0.0969</v>
      </c>
      <c r="C304" s="392">
        <v>0.0988</v>
      </c>
      <c r="D304" s="393">
        <f t="shared" si="6"/>
        <v>101.96078431372548</v>
      </c>
    </row>
    <row r="305" spans="1:4" s="380" customFormat="1" ht="13.5">
      <c r="A305" s="395" t="s">
        <v>310</v>
      </c>
      <c r="B305" s="392">
        <v>0.0969</v>
      </c>
      <c r="C305" s="392">
        <v>0.0988</v>
      </c>
      <c r="D305" s="393">
        <f t="shared" si="6"/>
        <v>101.96078431372548</v>
      </c>
    </row>
    <row r="306" spans="1:4" s="380" customFormat="1" ht="13.5">
      <c r="A306" s="394" t="s">
        <v>311</v>
      </c>
      <c r="B306" s="392">
        <v>24.9306</v>
      </c>
      <c r="C306" s="392">
        <v>23.4011</v>
      </c>
      <c r="D306" s="393">
        <f t="shared" si="6"/>
        <v>93.86496915437255</v>
      </c>
    </row>
    <row r="307" spans="1:4" s="380" customFormat="1" ht="13.5">
      <c r="A307" s="394" t="s">
        <v>312</v>
      </c>
      <c r="B307" s="392">
        <v>0.4467</v>
      </c>
      <c r="C307" s="392">
        <v>0.097</v>
      </c>
      <c r="D307" s="393">
        <f t="shared" si="6"/>
        <v>21.714797403178867</v>
      </c>
    </row>
    <row r="308" spans="1:4" s="380" customFormat="1" ht="13.5">
      <c r="A308" s="395" t="s">
        <v>313</v>
      </c>
      <c r="B308" s="392">
        <v>0.3722</v>
      </c>
      <c r="C308" s="392">
        <v>0.0832</v>
      </c>
      <c r="D308" s="393">
        <f t="shared" si="6"/>
        <v>22.353573347662547</v>
      </c>
    </row>
    <row r="309" spans="1:4" s="380" customFormat="1" ht="13.5">
      <c r="A309" s="395" t="s">
        <v>314</v>
      </c>
      <c r="B309" s="392">
        <v>0.0745</v>
      </c>
      <c r="C309" s="392">
        <v>0.0138</v>
      </c>
      <c r="D309" s="393">
        <f t="shared" si="6"/>
        <v>18.523489932885905</v>
      </c>
    </row>
    <row r="310" spans="1:4" s="380" customFormat="1" ht="13.5">
      <c r="A310" s="394" t="s">
        <v>315</v>
      </c>
      <c r="B310" s="392">
        <v>18.353</v>
      </c>
      <c r="C310" s="392">
        <v>18.0773</v>
      </c>
      <c r="D310" s="393">
        <f t="shared" si="6"/>
        <v>98.4977932763036</v>
      </c>
    </row>
    <row r="311" spans="1:4" s="380" customFormat="1" ht="13.5">
      <c r="A311" s="395" t="s">
        <v>126</v>
      </c>
      <c r="B311" s="392">
        <v>7.9188</v>
      </c>
      <c r="C311" s="392">
        <v>8.9112</v>
      </c>
      <c r="D311" s="393">
        <f t="shared" si="6"/>
        <v>112.53220184876496</v>
      </c>
    </row>
    <row r="312" spans="1:4" s="380" customFormat="1" ht="13.5">
      <c r="A312" s="395" t="s">
        <v>127</v>
      </c>
      <c r="B312" s="392">
        <v>2.0279</v>
      </c>
      <c r="C312" s="392">
        <v>3.1328</v>
      </c>
      <c r="D312" s="393">
        <f t="shared" si="6"/>
        <v>154.48493515459342</v>
      </c>
    </row>
    <row r="313" spans="1:4" s="380" customFormat="1" ht="13.5">
      <c r="A313" s="395" t="s">
        <v>128</v>
      </c>
      <c r="B313" s="392">
        <v>0.0327</v>
      </c>
      <c r="C313" s="392">
        <v>0.4009</v>
      </c>
      <c r="D313" s="393">
        <f t="shared" si="6"/>
        <v>1225.9938837920488</v>
      </c>
    </row>
    <row r="314" spans="1:4" s="380" customFormat="1" ht="13.5">
      <c r="A314" s="395" t="s">
        <v>167</v>
      </c>
      <c r="B314" s="392">
        <v>0.8367</v>
      </c>
      <c r="C314" s="392">
        <v>0.3219</v>
      </c>
      <c r="D314" s="393">
        <f t="shared" si="6"/>
        <v>38.4725708139118</v>
      </c>
    </row>
    <row r="315" spans="1:4" s="380" customFormat="1" ht="13.5">
      <c r="A315" s="395" t="s">
        <v>316</v>
      </c>
      <c r="B315" s="392">
        <v>1.8627</v>
      </c>
      <c r="C315" s="392">
        <v>1.3785</v>
      </c>
      <c r="D315" s="393">
        <f t="shared" si="6"/>
        <v>74.00547592204863</v>
      </c>
    </row>
    <row r="316" spans="1:4" s="380" customFormat="1" ht="13.5">
      <c r="A316" s="395" t="s">
        <v>317</v>
      </c>
      <c r="B316" s="392">
        <v>0.161</v>
      </c>
      <c r="C316" s="392">
        <v>0.1472</v>
      </c>
      <c r="D316" s="393">
        <f t="shared" si="6"/>
        <v>91.42857142857143</v>
      </c>
    </row>
    <row r="317" spans="1:4" s="380" customFormat="1" ht="13.5">
      <c r="A317" s="395" t="s">
        <v>135</v>
      </c>
      <c r="B317" s="392">
        <v>0.2219</v>
      </c>
      <c r="C317" s="392">
        <v>0.118</v>
      </c>
      <c r="D317" s="393">
        <f t="shared" si="6"/>
        <v>53.17710680486706</v>
      </c>
    </row>
    <row r="318" spans="1:4" s="380" customFormat="1" ht="13.5">
      <c r="A318" s="395" t="s">
        <v>318</v>
      </c>
      <c r="B318" s="392">
        <v>5.2913</v>
      </c>
      <c r="C318" s="392">
        <v>3.6668</v>
      </c>
      <c r="D318" s="393">
        <f t="shared" si="6"/>
        <v>69.2986600646344</v>
      </c>
    </row>
    <row r="319" spans="1:4" s="380" customFormat="1" ht="13.5">
      <c r="A319" s="394" t="s">
        <v>319</v>
      </c>
      <c r="B319" s="392">
        <v>0.0388</v>
      </c>
      <c r="C319" s="392">
        <v>0.0262</v>
      </c>
      <c r="D319" s="393">
        <f t="shared" si="6"/>
        <v>67.5257731958763</v>
      </c>
    </row>
    <row r="320" spans="1:4" s="380" customFormat="1" ht="13.5">
      <c r="A320" s="395" t="s">
        <v>126</v>
      </c>
      <c r="B320" s="392">
        <v>0.0056</v>
      </c>
      <c r="C320" s="392">
        <v>0</v>
      </c>
      <c r="D320" s="393">
        <f t="shared" si="6"/>
        <v>0</v>
      </c>
    </row>
    <row r="321" spans="1:4" s="380" customFormat="1" ht="13.5">
      <c r="A321" s="395" t="s">
        <v>127</v>
      </c>
      <c r="B321" s="392">
        <v>0</v>
      </c>
      <c r="C321" s="392">
        <v>0.004</v>
      </c>
      <c r="D321" s="393"/>
    </row>
    <row r="322" spans="1:4" s="380" customFormat="1" ht="13.5">
      <c r="A322" s="395" t="s">
        <v>128</v>
      </c>
      <c r="B322" s="392">
        <v>0</v>
      </c>
      <c r="C322" s="392">
        <v>0</v>
      </c>
      <c r="D322" s="393"/>
    </row>
    <row r="323" spans="1:4" s="380" customFormat="1" ht="13.5">
      <c r="A323" s="395" t="s">
        <v>320</v>
      </c>
      <c r="B323" s="392">
        <v>0.0036</v>
      </c>
      <c r="C323" s="392">
        <v>0</v>
      </c>
      <c r="D323" s="393">
        <f>C323/B323*100</f>
        <v>0</v>
      </c>
    </row>
    <row r="324" spans="1:4" s="380" customFormat="1" ht="13.5">
      <c r="A324" s="395" t="s">
        <v>135</v>
      </c>
      <c r="B324" s="392">
        <v>0</v>
      </c>
      <c r="C324" s="392">
        <v>0</v>
      </c>
      <c r="D324" s="393"/>
    </row>
    <row r="325" spans="1:4" s="380" customFormat="1" ht="13.5">
      <c r="A325" s="395" t="s">
        <v>321</v>
      </c>
      <c r="B325" s="392">
        <v>0.0296</v>
      </c>
      <c r="C325" s="392">
        <v>0.0222</v>
      </c>
      <c r="D325" s="393">
        <f>C325/B325*100</f>
        <v>75</v>
      </c>
    </row>
    <row r="326" spans="1:4" s="380" customFormat="1" ht="13.5">
      <c r="A326" s="394" t="s">
        <v>322</v>
      </c>
      <c r="B326" s="392">
        <v>0.6718</v>
      </c>
      <c r="C326" s="392">
        <v>0.4452</v>
      </c>
      <c r="D326" s="393">
        <f aca="true" t="shared" si="7" ref="D326:D389">C326/B326*100</f>
        <v>66.26972313188449</v>
      </c>
    </row>
    <row r="327" spans="1:4" s="380" customFormat="1" ht="13.5">
      <c r="A327" s="395" t="s">
        <v>126</v>
      </c>
      <c r="B327" s="392">
        <v>0.1391</v>
      </c>
      <c r="C327" s="392">
        <v>0.1665</v>
      </c>
      <c r="D327" s="393">
        <f t="shared" si="7"/>
        <v>119.6980589503954</v>
      </c>
    </row>
    <row r="328" spans="1:4" s="380" customFormat="1" ht="13.5">
      <c r="A328" s="395" t="s">
        <v>127</v>
      </c>
      <c r="B328" s="392">
        <v>0.1026</v>
      </c>
      <c r="C328" s="392">
        <v>0.0887</v>
      </c>
      <c r="D328" s="393">
        <f t="shared" si="7"/>
        <v>86.45224171539961</v>
      </c>
    </row>
    <row r="329" spans="1:4" s="380" customFormat="1" ht="13.5">
      <c r="A329" s="395" t="s">
        <v>128</v>
      </c>
      <c r="B329" s="392">
        <v>0</v>
      </c>
      <c r="C329" s="392">
        <v>0</v>
      </c>
      <c r="D329" s="393"/>
    </row>
    <row r="330" spans="1:4" s="380" customFormat="1" ht="13.5">
      <c r="A330" s="395" t="s">
        <v>323</v>
      </c>
      <c r="B330" s="392">
        <v>0.0429</v>
      </c>
      <c r="C330" s="392">
        <v>0</v>
      </c>
      <c r="D330" s="393">
        <f t="shared" si="7"/>
        <v>0</v>
      </c>
    </row>
    <row r="331" spans="1:4" s="380" customFormat="1" ht="13.5">
      <c r="A331" s="395" t="s">
        <v>324</v>
      </c>
      <c r="B331" s="392">
        <v>0</v>
      </c>
      <c r="C331" s="392">
        <v>0.0143</v>
      </c>
      <c r="D331" s="393"/>
    </row>
    <row r="332" spans="1:4" s="380" customFormat="1" ht="13.5">
      <c r="A332" s="395" t="s">
        <v>135</v>
      </c>
      <c r="B332" s="392">
        <v>0</v>
      </c>
      <c r="C332" s="392">
        <v>0</v>
      </c>
      <c r="D332" s="393"/>
    </row>
    <row r="333" spans="1:4" s="380" customFormat="1" ht="13.5">
      <c r="A333" s="395" t="s">
        <v>325</v>
      </c>
      <c r="B333" s="392">
        <v>0.3872</v>
      </c>
      <c r="C333" s="392">
        <v>0.1757</v>
      </c>
      <c r="D333" s="393">
        <f t="shared" si="7"/>
        <v>45.37706611570248</v>
      </c>
    </row>
    <row r="334" spans="1:4" s="380" customFormat="1" ht="13.5">
      <c r="A334" s="394" t="s">
        <v>326</v>
      </c>
      <c r="B334" s="392">
        <v>0.9498</v>
      </c>
      <c r="C334" s="392">
        <v>0.6333</v>
      </c>
      <c r="D334" s="393">
        <f t="shared" si="7"/>
        <v>66.67719519898925</v>
      </c>
    </row>
    <row r="335" spans="1:4" s="380" customFormat="1" ht="13.5">
      <c r="A335" s="395" t="s">
        <v>126</v>
      </c>
      <c r="B335" s="392">
        <v>0.1925</v>
      </c>
      <c r="C335" s="392">
        <v>0.2414</v>
      </c>
      <c r="D335" s="393">
        <f t="shared" si="7"/>
        <v>125.40259740259741</v>
      </c>
    </row>
    <row r="336" spans="1:4" s="380" customFormat="1" ht="13.5">
      <c r="A336" s="395" t="s">
        <v>127</v>
      </c>
      <c r="B336" s="392">
        <v>0.2891</v>
      </c>
      <c r="C336" s="392">
        <v>0.073</v>
      </c>
      <c r="D336" s="393">
        <f t="shared" si="7"/>
        <v>25.250778277412657</v>
      </c>
    </row>
    <row r="337" spans="1:4" s="380" customFormat="1" ht="13.5">
      <c r="A337" s="395" t="s">
        <v>128</v>
      </c>
      <c r="B337" s="392">
        <v>0</v>
      </c>
      <c r="C337" s="392">
        <v>0</v>
      </c>
      <c r="D337" s="393"/>
    </row>
    <row r="338" spans="1:4" s="380" customFormat="1" ht="13.5">
      <c r="A338" s="395" t="s">
        <v>327</v>
      </c>
      <c r="B338" s="392">
        <v>0</v>
      </c>
      <c r="C338" s="392">
        <v>0.016</v>
      </c>
      <c r="D338" s="393"/>
    </row>
    <row r="339" spans="1:4" s="380" customFormat="1" ht="13.5">
      <c r="A339" s="395" t="s">
        <v>328</v>
      </c>
      <c r="B339" s="392">
        <v>0</v>
      </c>
      <c r="C339" s="392">
        <v>0</v>
      </c>
      <c r="D339" s="393"/>
    </row>
    <row r="340" spans="1:4" s="380" customFormat="1" ht="13.5">
      <c r="A340" s="395" t="s">
        <v>329</v>
      </c>
      <c r="B340" s="392">
        <v>0.002</v>
      </c>
      <c r="C340" s="392">
        <v>0</v>
      </c>
      <c r="D340" s="393">
        <f t="shared" si="7"/>
        <v>0</v>
      </c>
    </row>
    <row r="341" spans="1:4" s="380" customFormat="1" ht="13.5">
      <c r="A341" s="395" t="s">
        <v>135</v>
      </c>
      <c r="B341" s="392">
        <v>0</v>
      </c>
      <c r="C341" s="392">
        <v>0</v>
      </c>
      <c r="D341" s="393"/>
    </row>
    <row r="342" spans="1:4" s="380" customFormat="1" ht="13.5">
      <c r="A342" s="395" t="s">
        <v>330</v>
      </c>
      <c r="B342" s="392">
        <v>0.4662</v>
      </c>
      <c r="C342" s="392">
        <v>0.3029</v>
      </c>
      <c r="D342" s="393">
        <f t="shared" si="7"/>
        <v>64.97211497211497</v>
      </c>
    </row>
    <row r="343" spans="1:4" s="380" customFormat="1" ht="13.5">
      <c r="A343" s="394" t="s">
        <v>331</v>
      </c>
      <c r="B343" s="392">
        <v>1.334</v>
      </c>
      <c r="C343" s="392">
        <v>1.6011</v>
      </c>
      <c r="D343" s="393">
        <f t="shared" si="7"/>
        <v>120.02248875562218</v>
      </c>
    </row>
    <row r="344" spans="1:4" s="380" customFormat="1" ht="13.5">
      <c r="A344" s="395" t="s">
        <v>126</v>
      </c>
      <c r="B344" s="392">
        <v>0.8548</v>
      </c>
      <c r="C344" s="392">
        <v>1.0271</v>
      </c>
      <c r="D344" s="393">
        <f t="shared" si="7"/>
        <v>120.15676181562938</v>
      </c>
    </row>
    <row r="345" spans="1:4" s="380" customFormat="1" ht="13.5">
      <c r="A345" s="395" t="s">
        <v>127</v>
      </c>
      <c r="B345" s="392">
        <v>0.1312</v>
      </c>
      <c r="C345" s="392">
        <v>0.161</v>
      </c>
      <c r="D345" s="393">
        <f t="shared" si="7"/>
        <v>122.71341463414633</v>
      </c>
    </row>
    <row r="346" spans="1:4" s="380" customFormat="1" ht="13.5">
      <c r="A346" s="395" t="s">
        <v>128</v>
      </c>
      <c r="B346" s="392">
        <v>0</v>
      </c>
      <c r="C346" s="392">
        <v>0</v>
      </c>
      <c r="D346" s="393"/>
    </row>
    <row r="347" spans="1:4" s="380" customFormat="1" ht="13.5">
      <c r="A347" s="395" t="s">
        <v>332</v>
      </c>
      <c r="B347" s="392">
        <v>0.0302</v>
      </c>
      <c r="C347" s="392">
        <v>0.0236</v>
      </c>
      <c r="D347" s="393">
        <f t="shared" si="7"/>
        <v>78.1456953642384</v>
      </c>
    </row>
    <row r="348" spans="1:4" s="380" customFormat="1" ht="13.5">
      <c r="A348" s="395" t="s">
        <v>333</v>
      </c>
      <c r="B348" s="392">
        <v>0.0398</v>
      </c>
      <c r="C348" s="392">
        <v>0.0486</v>
      </c>
      <c r="D348" s="393">
        <f t="shared" si="7"/>
        <v>122.11055276381909</v>
      </c>
    </row>
    <row r="349" spans="1:4" s="380" customFormat="1" ht="13.5">
      <c r="A349" s="395" t="s">
        <v>334</v>
      </c>
      <c r="B349" s="392">
        <v>0.0027</v>
      </c>
      <c r="C349" s="392">
        <v>0.0016</v>
      </c>
      <c r="D349" s="393">
        <f t="shared" si="7"/>
        <v>59.25925925925925</v>
      </c>
    </row>
    <row r="350" spans="1:4" s="380" customFormat="1" ht="13.5">
      <c r="A350" s="395" t="s">
        <v>335</v>
      </c>
      <c r="B350" s="392">
        <v>0.0241</v>
      </c>
      <c r="C350" s="392">
        <v>0.012</v>
      </c>
      <c r="D350" s="393">
        <f t="shared" si="7"/>
        <v>49.79253112033195</v>
      </c>
    </row>
    <row r="351" spans="1:4" s="380" customFormat="1" ht="13.5">
      <c r="A351" s="395" t="s">
        <v>336</v>
      </c>
      <c r="B351" s="392">
        <v>0.0009</v>
      </c>
      <c r="C351" s="392">
        <v>0.0012</v>
      </c>
      <c r="D351" s="393">
        <f t="shared" si="7"/>
        <v>133.33333333333331</v>
      </c>
    </row>
    <row r="352" spans="1:4" s="380" customFormat="1" ht="13.5">
      <c r="A352" s="395" t="s">
        <v>337</v>
      </c>
      <c r="B352" s="392">
        <v>0.0017</v>
      </c>
      <c r="C352" s="392">
        <v>0</v>
      </c>
      <c r="D352" s="393">
        <f t="shared" si="7"/>
        <v>0</v>
      </c>
    </row>
    <row r="353" spans="1:4" s="380" customFormat="1" ht="13.5">
      <c r="A353" s="395" t="s">
        <v>338</v>
      </c>
      <c r="B353" s="392">
        <v>0.0218</v>
      </c>
      <c r="C353" s="392">
        <v>0.0257</v>
      </c>
      <c r="D353" s="393">
        <f t="shared" si="7"/>
        <v>117.88990825688073</v>
      </c>
    </row>
    <row r="354" spans="1:4" s="380" customFormat="1" ht="13.5">
      <c r="A354" s="395" t="s">
        <v>339</v>
      </c>
      <c r="B354" s="392">
        <v>0</v>
      </c>
      <c r="C354" s="392">
        <v>0</v>
      </c>
      <c r="D354" s="393"/>
    </row>
    <row r="355" spans="1:4" s="380" customFormat="1" ht="13.5">
      <c r="A355" s="395" t="s">
        <v>340</v>
      </c>
      <c r="B355" s="392">
        <v>0.0321</v>
      </c>
      <c r="C355" s="392">
        <v>0.0297</v>
      </c>
      <c r="D355" s="393">
        <f t="shared" si="7"/>
        <v>92.52336448598132</v>
      </c>
    </row>
    <row r="356" spans="1:4" s="380" customFormat="1" ht="13.5">
      <c r="A356" s="395" t="s">
        <v>167</v>
      </c>
      <c r="B356" s="392">
        <v>0</v>
      </c>
      <c r="C356" s="392">
        <v>0.0088</v>
      </c>
      <c r="D356" s="393"/>
    </row>
    <row r="357" spans="1:4" s="380" customFormat="1" ht="13.5">
      <c r="A357" s="395" t="s">
        <v>135</v>
      </c>
      <c r="B357" s="392">
        <v>0.0242</v>
      </c>
      <c r="C357" s="392">
        <v>0.0242</v>
      </c>
      <c r="D357" s="393">
        <f t="shared" si="7"/>
        <v>100</v>
      </c>
    </row>
    <row r="358" spans="1:4" s="380" customFormat="1" ht="13.5">
      <c r="A358" s="395" t="s">
        <v>341</v>
      </c>
      <c r="B358" s="392">
        <v>0.1705</v>
      </c>
      <c r="C358" s="392">
        <v>0.2376</v>
      </c>
      <c r="D358" s="393">
        <f t="shared" si="7"/>
        <v>139.3548387096774</v>
      </c>
    </row>
    <row r="359" spans="1:4" s="380" customFormat="1" ht="13.5">
      <c r="A359" s="394" t="s">
        <v>342</v>
      </c>
      <c r="B359" s="392">
        <v>0.7137</v>
      </c>
      <c r="C359" s="392">
        <v>0.7559</v>
      </c>
      <c r="D359" s="393">
        <f t="shared" si="7"/>
        <v>105.91284853579937</v>
      </c>
    </row>
    <row r="360" spans="1:4" s="380" customFormat="1" ht="13.5">
      <c r="A360" s="395" t="s">
        <v>126</v>
      </c>
      <c r="B360" s="392">
        <v>0.4773</v>
      </c>
      <c r="C360" s="392">
        <v>0.4578</v>
      </c>
      <c r="D360" s="393">
        <f t="shared" si="7"/>
        <v>95.91451917033312</v>
      </c>
    </row>
    <row r="361" spans="1:4" s="380" customFormat="1" ht="13.5">
      <c r="A361" s="395" t="s">
        <v>127</v>
      </c>
      <c r="B361" s="392">
        <v>0.1063</v>
      </c>
      <c r="C361" s="392">
        <v>0.1498</v>
      </c>
      <c r="D361" s="393">
        <f t="shared" si="7"/>
        <v>140.92191909689555</v>
      </c>
    </row>
    <row r="362" spans="1:4" s="380" customFormat="1" ht="13.5">
      <c r="A362" s="395" t="s">
        <v>128</v>
      </c>
      <c r="B362" s="392">
        <v>0</v>
      </c>
      <c r="C362" s="392">
        <v>0</v>
      </c>
      <c r="D362" s="393"/>
    </row>
    <row r="363" spans="1:4" s="380" customFormat="1" ht="13.5">
      <c r="A363" s="395" t="s">
        <v>343</v>
      </c>
      <c r="B363" s="392">
        <v>0</v>
      </c>
      <c r="C363" s="392">
        <v>0.0452</v>
      </c>
      <c r="D363" s="393"/>
    </row>
    <row r="364" spans="1:4" s="380" customFormat="1" ht="13.5">
      <c r="A364" s="395" t="s">
        <v>344</v>
      </c>
      <c r="B364" s="392">
        <v>0</v>
      </c>
      <c r="C364" s="392">
        <v>0</v>
      </c>
      <c r="D364" s="393"/>
    </row>
    <row r="365" spans="1:4" s="380" customFormat="1" ht="13.5">
      <c r="A365" s="395" t="s">
        <v>345</v>
      </c>
      <c r="B365" s="392">
        <v>0.004</v>
      </c>
      <c r="C365" s="392">
        <v>0.004</v>
      </c>
      <c r="D365" s="393">
        <f t="shared" si="7"/>
        <v>100</v>
      </c>
    </row>
    <row r="366" spans="1:4" s="380" customFormat="1" ht="13.5">
      <c r="A366" s="395" t="s">
        <v>167</v>
      </c>
      <c r="B366" s="392">
        <v>0</v>
      </c>
      <c r="C366" s="392">
        <v>0.002</v>
      </c>
      <c r="D366" s="393"/>
    </row>
    <row r="367" spans="1:4" s="380" customFormat="1" ht="13.5">
      <c r="A367" s="395" t="s">
        <v>135</v>
      </c>
      <c r="B367" s="392">
        <v>0.0178</v>
      </c>
      <c r="C367" s="392">
        <v>0</v>
      </c>
      <c r="D367" s="393">
        <f t="shared" si="7"/>
        <v>0</v>
      </c>
    </row>
    <row r="368" spans="1:4" s="380" customFormat="1" ht="13.5">
      <c r="A368" s="395" t="s">
        <v>346</v>
      </c>
      <c r="B368" s="392">
        <v>0.1083</v>
      </c>
      <c r="C368" s="392">
        <v>0.0971</v>
      </c>
      <c r="D368" s="393">
        <f t="shared" si="7"/>
        <v>89.6583564173592</v>
      </c>
    </row>
    <row r="369" spans="1:4" s="380" customFormat="1" ht="13.5">
      <c r="A369" s="394" t="s">
        <v>347</v>
      </c>
      <c r="B369" s="392">
        <v>0.4437</v>
      </c>
      <c r="C369" s="392">
        <v>0.5913</v>
      </c>
      <c r="D369" s="393">
        <f t="shared" si="7"/>
        <v>133.2657200811359</v>
      </c>
    </row>
    <row r="370" spans="1:4" s="380" customFormat="1" ht="13.5">
      <c r="A370" s="395" t="s">
        <v>126</v>
      </c>
      <c r="B370" s="392">
        <v>0.1919</v>
      </c>
      <c r="C370" s="392">
        <v>0.226</v>
      </c>
      <c r="D370" s="393">
        <f t="shared" si="7"/>
        <v>117.76967170401251</v>
      </c>
    </row>
    <row r="371" spans="1:4" s="380" customFormat="1" ht="13.5">
      <c r="A371" s="395" t="s">
        <v>127</v>
      </c>
      <c r="B371" s="392">
        <v>0.0835</v>
      </c>
      <c r="C371" s="392">
        <v>0.1275</v>
      </c>
      <c r="D371" s="393">
        <f t="shared" si="7"/>
        <v>152.69461077844312</v>
      </c>
    </row>
    <row r="372" spans="1:4" s="380" customFormat="1" ht="13.5">
      <c r="A372" s="395" t="s">
        <v>128</v>
      </c>
      <c r="B372" s="392">
        <v>0</v>
      </c>
      <c r="C372" s="392">
        <v>0</v>
      </c>
      <c r="D372" s="393"/>
    </row>
    <row r="373" spans="1:4" s="380" customFormat="1" ht="13.5">
      <c r="A373" s="395" t="s">
        <v>348</v>
      </c>
      <c r="B373" s="392">
        <v>0.0319</v>
      </c>
      <c r="C373" s="392">
        <v>0.0054</v>
      </c>
      <c r="D373" s="393">
        <f t="shared" si="7"/>
        <v>16.92789968652038</v>
      </c>
    </row>
    <row r="374" spans="1:4" s="380" customFormat="1" ht="13.5">
      <c r="A374" s="395" t="s">
        <v>349</v>
      </c>
      <c r="B374" s="392">
        <v>0.0097</v>
      </c>
      <c r="C374" s="392">
        <v>0.1042</v>
      </c>
      <c r="D374" s="393">
        <f t="shared" si="7"/>
        <v>1074.2268041237112</v>
      </c>
    </row>
    <row r="375" spans="1:4" s="380" customFormat="1" ht="13.5">
      <c r="A375" s="395" t="s">
        <v>350</v>
      </c>
      <c r="B375" s="392">
        <v>0.0037</v>
      </c>
      <c r="C375" s="392">
        <v>0.062</v>
      </c>
      <c r="D375" s="393">
        <f t="shared" si="7"/>
        <v>1675.6756756756754</v>
      </c>
    </row>
    <row r="376" spans="1:4" s="380" customFormat="1" ht="13.5">
      <c r="A376" s="395" t="s">
        <v>167</v>
      </c>
      <c r="B376" s="392">
        <v>0</v>
      </c>
      <c r="C376" s="392">
        <v>0</v>
      </c>
      <c r="D376" s="393"/>
    </row>
    <row r="377" spans="1:4" s="380" customFormat="1" ht="13.5">
      <c r="A377" s="395" t="s">
        <v>135</v>
      </c>
      <c r="B377" s="392">
        <v>0.0565</v>
      </c>
      <c r="C377" s="392">
        <v>0.0471</v>
      </c>
      <c r="D377" s="393">
        <f t="shared" si="7"/>
        <v>83.36283185840708</v>
      </c>
    </row>
    <row r="378" spans="1:4" s="380" customFormat="1" ht="13.5">
      <c r="A378" s="395" t="s">
        <v>351</v>
      </c>
      <c r="B378" s="392">
        <v>0.0665</v>
      </c>
      <c r="C378" s="392">
        <v>0.0191</v>
      </c>
      <c r="D378" s="393">
        <f t="shared" si="7"/>
        <v>28.721804511278194</v>
      </c>
    </row>
    <row r="379" spans="1:4" s="380" customFormat="1" ht="13.5">
      <c r="A379" s="394" t="s">
        <v>352</v>
      </c>
      <c r="B379" s="392">
        <v>0.0186</v>
      </c>
      <c r="C379" s="392">
        <v>0.0264</v>
      </c>
      <c r="D379" s="393">
        <f t="shared" si="7"/>
        <v>141.93548387096774</v>
      </c>
    </row>
    <row r="380" spans="1:4" s="380" customFormat="1" ht="13.5">
      <c r="A380" s="395" t="s">
        <v>126</v>
      </c>
      <c r="B380" s="392">
        <v>0</v>
      </c>
      <c r="C380" s="392">
        <v>0</v>
      </c>
      <c r="D380" s="393"/>
    </row>
    <row r="381" spans="1:4" s="380" customFormat="1" ht="13.5">
      <c r="A381" s="395" t="s">
        <v>127</v>
      </c>
      <c r="B381" s="392">
        <v>0</v>
      </c>
      <c r="C381" s="392">
        <v>0</v>
      </c>
      <c r="D381" s="393"/>
    </row>
    <row r="382" spans="1:4" s="380" customFormat="1" ht="13.5">
      <c r="A382" s="395" t="s">
        <v>128</v>
      </c>
      <c r="B382" s="392">
        <v>0</v>
      </c>
      <c r="C382" s="392">
        <v>0</v>
      </c>
      <c r="D382" s="393"/>
    </row>
    <row r="383" spans="1:4" s="380" customFormat="1" ht="13.5">
      <c r="A383" s="395" t="s">
        <v>353</v>
      </c>
      <c r="B383" s="392">
        <v>0</v>
      </c>
      <c r="C383" s="392">
        <v>0</v>
      </c>
      <c r="D383" s="393"/>
    </row>
    <row r="384" spans="1:4" s="380" customFormat="1" ht="13.5">
      <c r="A384" s="395" t="s">
        <v>354</v>
      </c>
      <c r="B384" s="392">
        <v>0</v>
      </c>
      <c r="C384" s="392">
        <v>0</v>
      </c>
      <c r="D384" s="393"/>
    </row>
    <row r="385" spans="1:4" s="380" customFormat="1" ht="13.5">
      <c r="A385" s="395" t="s">
        <v>135</v>
      </c>
      <c r="B385" s="392">
        <v>0</v>
      </c>
      <c r="C385" s="392">
        <v>0</v>
      </c>
      <c r="D385" s="393"/>
    </row>
    <row r="386" spans="1:4" s="380" customFormat="1" ht="13.5">
      <c r="A386" s="395" t="s">
        <v>355</v>
      </c>
      <c r="B386" s="392">
        <v>0.0186</v>
      </c>
      <c r="C386" s="392">
        <v>0.0264</v>
      </c>
      <c r="D386" s="393">
        <f t="shared" si="7"/>
        <v>141.93548387096774</v>
      </c>
    </row>
    <row r="387" spans="1:4" s="380" customFormat="1" ht="13.5">
      <c r="A387" s="394" t="s">
        <v>356</v>
      </c>
      <c r="B387" s="392">
        <v>0</v>
      </c>
      <c r="C387" s="392">
        <v>0</v>
      </c>
      <c r="D387" s="393"/>
    </row>
    <row r="388" spans="1:4" s="380" customFormat="1" ht="13.5">
      <c r="A388" s="395" t="s">
        <v>126</v>
      </c>
      <c r="B388" s="392">
        <v>0</v>
      </c>
      <c r="C388" s="392">
        <v>0</v>
      </c>
      <c r="D388" s="393"/>
    </row>
    <row r="389" spans="1:4" s="380" customFormat="1" ht="13.5">
      <c r="A389" s="395" t="s">
        <v>127</v>
      </c>
      <c r="B389" s="392">
        <v>0</v>
      </c>
      <c r="C389" s="392">
        <v>0</v>
      </c>
      <c r="D389" s="393"/>
    </row>
    <row r="390" spans="1:4" s="380" customFormat="1" ht="13.5">
      <c r="A390" s="395" t="s">
        <v>167</v>
      </c>
      <c r="B390" s="392">
        <v>0</v>
      </c>
      <c r="C390" s="392">
        <v>0</v>
      </c>
      <c r="D390" s="393"/>
    </row>
    <row r="391" spans="1:4" s="380" customFormat="1" ht="13.5">
      <c r="A391" s="395" t="s">
        <v>357</v>
      </c>
      <c r="B391" s="392">
        <v>0</v>
      </c>
      <c r="C391" s="392">
        <v>0</v>
      </c>
      <c r="D391" s="393"/>
    </row>
    <row r="392" spans="1:4" s="380" customFormat="1" ht="13.5">
      <c r="A392" s="395" t="s">
        <v>358</v>
      </c>
      <c r="B392" s="392">
        <v>0</v>
      </c>
      <c r="C392" s="392">
        <v>0</v>
      </c>
      <c r="D392" s="393"/>
    </row>
    <row r="393" spans="1:4" s="380" customFormat="1" ht="13.5">
      <c r="A393" s="394" t="s">
        <v>359</v>
      </c>
      <c r="B393" s="392">
        <v>1.9605</v>
      </c>
      <c r="C393" s="392">
        <v>1.1474</v>
      </c>
      <c r="D393" s="393">
        <f aca="true" t="shared" si="8" ref="D390:D453">C393/B393*100</f>
        <v>58.52588625350676</v>
      </c>
    </row>
    <row r="394" spans="1:4" s="380" customFormat="1" ht="13.5">
      <c r="A394" s="395" t="s">
        <v>360</v>
      </c>
      <c r="B394" s="392">
        <v>1.9605</v>
      </c>
      <c r="C394" s="392">
        <v>1.1474</v>
      </c>
      <c r="D394" s="393">
        <f t="shared" si="8"/>
        <v>58.52588625350676</v>
      </c>
    </row>
    <row r="395" spans="1:4" s="380" customFormat="1" ht="13.5">
      <c r="A395" s="394" t="s">
        <v>361</v>
      </c>
      <c r="B395" s="392">
        <v>76.4465</v>
      </c>
      <c r="C395" s="392">
        <v>81.4959</v>
      </c>
      <c r="D395" s="393">
        <f t="shared" si="8"/>
        <v>106.60514215824139</v>
      </c>
    </row>
    <row r="396" spans="1:4" s="380" customFormat="1" ht="13.5">
      <c r="A396" s="394" t="s">
        <v>362</v>
      </c>
      <c r="B396" s="392">
        <v>2.0088</v>
      </c>
      <c r="C396" s="392">
        <v>2.0369</v>
      </c>
      <c r="D396" s="393">
        <f t="shared" si="8"/>
        <v>101.39884508164079</v>
      </c>
    </row>
    <row r="397" spans="1:4" s="380" customFormat="1" ht="13.5">
      <c r="A397" s="395" t="s">
        <v>126</v>
      </c>
      <c r="B397" s="392">
        <v>1.7036</v>
      </c>
      <c r="C397" s="392">
        <v>1.5309</v>
      </c>
      <c r="D397" s="393">
        <f t="shared" si="8"/>
        <v>89.86264381310166</v>
      </c>
    </row>
    <row r="398" spans="1:4" s="380" customFormat="1" ht="13.5">
      <c r="A398" s="395" t="s">
        <v>127</v>
      </c>
      <c r="B398" s="392">
        <v>0.0759</v>
      </c>
      <c r="C398" s="392">
        <v>0.1562</v>
      </c>
      <c r="D398" s="393">
        <f t="shared" si="8"/>
        <v>205.79710144927537</v>
      </c>
    </row>
    <row r="399" spans="1:4" s="380" customFormat="1" ht="13.5">
      <c r="A399" s="395" t="s">
        <v>128</v>
      </c>
      <c r="B399" s="392">
        <v>0</v>
      </c>
      <c r="C399" s="392">
        <v>0.1308</v>
      </c>
      <c r="D399" s="393"/>
    </row>
    <row r="400" spans="1:4" s="380" customFormat="1" ht="13.5">
      <c r="A400" s="395" t="s">
        <v>363</v>
      </c>
      <c r="B400" s="392">
        <v>0.2293</v>
      </c>
      <c r="C400" s="392">
        <v>0.219</v>
      </c>
      <c r="D400" s="393">
        <f t="shared" si="8"/>
        <v>95.50806803314435</v>
      </c>
    </row>
    <row r="401" spans="1:4" s="380" customFormat="1" ht="13.5">
      <c r="A401" s="394" t="s">
        <v>364</v>
      </c>
      <c r="B401" s="392">
        <v>56.7082</v>
      </c>
      <c r="C401" s="392">
        <v>61.8373</v>
      </c>
      <c r="D401" s="393">
        <f t="shared" si="8"/>
        <v>109.04472369075373</v>
      </c>
    </row>
    <row r="402" spans="1:4" s="380" customFormat="1" ht="13.5">
      <c r="A402" s="395" t="s">
        <v>365</v>
      </c>
      <c r="B402" s="392">
        <v>1.5539</v>
      </c>
      <c r="C402" s="392">
        <v>1.8162</v>
      </c>
      <c r="D402" s="393">
        <f t="shared" si="8"/>
        <v>116.88010811506531</v>
      </c>
    </row>
    <row r="403" spans="1:4" s="380" customFormat="1" ht="13.5">
      <c r="A403" s="395" t="s">
        <v>366</v>
      </c>
      <c r="B403" s="392">
        <v>16.585</v>
      </c>
      <c r="C403" s="392">
        <v>19.5689</v>
      </c>
      <c r="D403" s="393">
        <f t="shared" si="8"/>
        <v>117.99155863732287</v>
      </c>
    </row>
    <row r="404" spans="1:4" s="380" customFormat="1" ht="13.5">
      <c r="A404" s="395" t="s">
        <v>367</v>
      </c>
      <c r="B404" s="392">
        <v>16.9454</v>
      </c>
      <c r="C404" s="392">
        <v>21.6362</v>
      </c>
      <c r="D404" s="393">
        <f t="shared" si="8"/>
        <v>127.68184876131576</v>
      </c>
    </row>
    <row r="405" spans="1:4" s="380" customFormat="1" ht="13.5">
      <c r="A405" s="395" t="s">
        <v>368</v>
      </c>
      <c r="B405" s="392">
        <v>8.063</v>
      </c>
      <c r="C405" s="392">
        <v>8.7153</v>
      </c>
      <c r="D405" s="393">
        <f t="shared" si="8"/>
        <v>108.09004092769439</v>
      </c>
    </row>
    <row r="406" spans="1:4" s="380" customFormat="1" ht="13.5">
      <c r="A406" s="395" t="s">
        <v>369</v>
      </c>
      <c r="B406" s="392">
        <v>0.3439</v>
      </c>
      <c r="C406" s="392">
        <v>0.4106</v>
      </c>
      <c r="D406" s="393">
        <f t="shared" si="8"/>
        <v>119.39517301541147</v>
      </c>
    </row>
    <row r="407" spans="1:4" s="380" customFormat="1" ht="13.5">
      <c r="A407" s="395" t="s">
        <v>370</v>
      </c>
      <c r="B407" s="392">
        <v>0</v>
      </c>
      <c r="C407" s="392">
        <v>0.0008</v>
      </c>
      <c r="D407" s="393"/>
    </row>
    <row r="408" spans="1:4" s="380" customFormat="1" ht="13.5">
      <c r="A408" s="395" t="s">
        <v>371</v>
      </c>
      <c r="B408" s="392">
        <v>0</v>
      </c>
      <c r="C408" s="392">
        <v>0</v>
      </c>
      <c r="D408" s="393"/>
    </row>
    <row r="409" spans="1:4" s="380" customFormat="1" ht="13.5">
      <c r="A409" s="395" t="s">
        <v>372</v>
      </c>
      <c r="B409" s="392">
        <v>13.217</v>
      </c>
      <c r="C409" s="392">
        <v>9.6893</v>
      </c>
      <c r="D409" s="393">
        <f t="shared" si="8"/>
        <v>73.30937429068622</v>
      </c>
    </row>
    <row r="410" spans="1:4" s="380" customFormat="1" ht="13.5">
      <c r="A410" s="394" t="s">
        <v>373</v>
      </c>
      <c r="B410" s="392">
        <v>6.7743</v>
      </c>
      <c r="C410" s="392">
        <v>6.6121</v>
      </c>
      <c r="D410" s="393">
        <f t="shared" si="8"/>
        <v>97.60565667301418</v>
      </c>
    </row>
    <row r="411" spans="1:4" s="380" customFormat="1" ht="13.5">
      <c r="A411" s="395" t="s">
        <v>374</v>
      </c>
      <c r="B411" s="392">
        <v>0</v>
      </c>
      <c r="C411" s="392">
        <v>0</v>
      </c>
      <c r="D411" s="393"/>
    </row>
    <row r="412" spans="1:4" s="380" customFormat="1" ht="13.5">
      <c r="A412" s="395" t="s">
        <v>375</v>
      </c>
      <c r="B412" s="392">
        <v>3.4983</v>
      </c>
      <c r="C412" s="392">
        <v>3.5874</v>
      </c>
      <c r="D412" s="393">
        <f t="shared" si="8"/>
        <v>102.54695137638281</v>
      </c>
    </row>
    <row r="413" spans="1:4" s="380" customFormat="1" ht="13.5">
      <c r="A413" s="395" t="s">
        <v>376</v>
      </c>
      <c r="B413" s="392">
        <v>0.3195</v>
      </c>
      <c r="C413" s="392">
        <v>0.3891</v>
      </c>
      <c r="D413" s="393">
        <f t="shared" si="8"/>
        <v>121.78403755868545</v>
      </c>
    </row>
    <row r="414" spans="1:4" s="380" customFormat="1" ht="13.5">
      <c r="A414" s="395" t="s">
        <v>377</v>
      </c>
      <c r="B414" s="392">
        <v>0.5951</v>
      </c>
      <c r="C414" s="392">
        <v>0</v>
      </c>
      <c r="D414" s="393">
        <f t="shared" si="8"/>
        <v>0</v>
      </c>
    </row>
    <row r="415" spans="1:4" s="380" customFormat="1" ht="13.5">
      <c r="A415" s="395" t="s">
        <v>378</v>
      </c>
      <c r="B415" s="392">
        <v>2.2784</v>
      </c>
      <c r="C415" s="392">
        <v>2.5981</v>
      </c>
      <c r="D415" s="393">
        <f t="shared" si="8"/>
        <v>114.03177668539325</v>
      </c>
    </row>
    <row r="416" spans="1:4" s="380" customFormat="1" ht="13.5">
      <c r="A416" s="395" t="s">
        <v>379</v>
      </c>
      <c r="B416" s="392">
        <v>0.083</v>
      </c>
      <c r="C416" s="392">
        <v>0.0375</v>
      </c>
      <c r="D416" s="393">
        <f t="shared" si="8"/>
        <v>45.18072289156626</v>
      </c>
    </row>
    <row r="417" spans="1:4" s="380" customFormat="1" ht="13.5">
      <c r="A417" s="394" t="s">
        <v>380</v>
      </c>
      <c r="B417" s="392">
        <v>0.09</v>
      </c>
      <c r="C417" s="392">
        <v>0.0959</v>
      </c>
      <c r="D417" s="393">
        <f t="shared" si="8"/>
        <v>106.55555555555556</v>
      </c>
    </row>
    <row r="418" spans="1:4" s="380" customFormat="1" ht="13.5">
      <c r="A418" s="395" t="s">
        <v>381</v>
      </c>
      <c r="B418" s="392">
        <v>0</v>
      </c>
      <c r="C418" s="392">
        <v>0</v>
      </c>
      <c r="D418" s="393"/>
    </row>
    <row r="419" spans="1:4" s="380" customFormat="1" ht="13.5">
      <c r="A419" s="395" t="s">
        <v>382</v>
      </c>
      <c r="B419" s="392">
        <v>0</v>
      </c>
      <c r="C419" s="392">
        <v>0</v>
      </c>
      <c r="D419" s="393"/>
    </row>
    <row r="420" spans="1:4" s="380" customFormat="1" ht="13.5">
      <c r="A420" s="395" t="s">
        <v>383</v>
      </c>
      <c r="B420" s="392">
        <v>0.0175</v>
      </c>
      <c r="C420" s="392">
        <v>0.02</v>
      </c>
      <c r="D420" s="393">
        <f t="shared" si="8"/>
        <v>114.28571428571428</v>
      </c>
    </row>
    <row r="421" spans="1:4" s="380" customFormat="1" ht="13.5">
      <c r="A421" s="395" t="s">
        <v>384</v>
      </c>
      <c r="B421" s="392">
        <v>0.0715</v>
      </c>
      <c r="C421" s="392">
        <v>0.0756</v>
      </c>
      <c r="D421" s="393">
        <f t="shared" si="8"/>
        <v>105.73426573426575</v>
      </c>
    </row>
    <row r="422" spans="1:4" s="380" customFormat="1" ht="13.5">
      <c r="A422" s="395" t="s">
        <v>385</v>
      </c>
      <c r="B422" s="392">
        <v>0.001</v>
      </c>
      <c r="C422" s="392">
        <v>0.0003</v>
      </c>
      <c r="D422" s="393">
        <f t="shared" si="8"/>
        <v>30</v>
      </c>
    </row>
    <row r="423" spans="1:4" s="380" customFormat="1" ht="13.5">
      <c r="A423" s="394" t="s">
        <v>386</v>
      </c>
      <c r="B423" s="392">
        <v>0.0333</v>
      </c>
      <c r="C423" s="392">
        <v>0.0613</v>
      </c>
      <c r="D423" s="393">
        <f t="shared" si="8"/>
        <v>184.08408408408408</v>
      </c>
    </row>
    <row r="424" spans="1:4" s="380" customFormat="1" ht="13.5">
      <c r="A424" s="395" t="s">
        <v>387</v>
      </c>
      <c r="B424" s="392">
        <v>0.0243</v>
      </c>
      <c r="C424" s="392">
        <v>0.0595</v>
      </c>
      <c r="D424" s="393">
        <f t="shared" si="8"/>
        <v>244.8559670781893</v>
      </c>
    </row>
    <row r="425" spans="1:4" s="380" customFormat="1" ht="13.5">
      <c r="A425" s="395" t="s">
        <v>388</v>
      </c>
      <c r="B425" s="392">
        <v>0.0054</v>
      </c>
      <c r="C425" s="392">
        <v>0</v>
      </c>
      <c r="D425" s="393">
        <f t="shared" si="8"/>
        <v>0</v>
      </c>
    </row>
    <row r="426" spans="1:4" s="380" customFormat="1" ht="13.5">
      <c r="A426" s="395" t="s">
        <v>389</v>
      </c>
      <c r="B426" s="392">
        <v>0.0036</v>
      </c>
      <c r="C426" s="392">
        <v>0.0018</v>
      </c>
      <c r="D426" s="393">
        <f t="shared" si="8"/>
        <v>50</v>
      </c>
    </row>
    <row r="427" spans="1:4" s="380" customFormat="1" ht="13.5">
      <c r="A427" s="394" t="s">
        <v>390</v>
      </c>
      <c r="B427" s="392">
        <v>0</v>
      </c>
      <c r="C427" s="392">
        <v>0</v>
      </c>
      <c r="D427" s="393"/>
    </row>
    <row r="428" spans="1:4" s="380" customFormat="1" ht="13.5">
      <c r="A428" s="395" t="s">
        <v>391</v>
      </c>
      <c r="B428" s="392">
        <v>0</v>
      </c>
      <c r="C428" s="392">
        <v>0</v>
      </c>
      <c r="D428" s="393"/>
    </row>
    <row r="429" spans="1:4" s="380" customFormat="1" ht="13.5">
      <c r="A429" s="395" t="s">
        <v>392</v>
      </c>
      <c r="B429" s="392">
        <v>0</v>
      </c>
      <c r="C429" s="392">
        <v>0</v>
      </c>
      <c r="D429" s="393"/>
    </row>
    <row r="430" spans="1:4" s="380" customFormat="1" ht="13.5">
      <c r="A430" s="395" t="s">
        <v>393</v>
      </c>
      <c r="B430" s="392">
        <v>0</v>
      </c>
      <c r="C430" s="392">
        <v>0</v>
      </c>
      <c r="D430" s="393"/>
    </row>
    <row r="431" spans="1:4" s="380" customFormat="1" ht="13.5">
      <c r="A431" s="394" t="s">
        <v>394</v>
      </c>
      <c r="B431" s="392">
        <v>0.3019</v>
      </c>
      <c r="C431" s="392">
        <v>0.3676</v>
      </c>
      <c r="D431" s="393">
        <f t="shared" si="8"/>
        <v>121.76217290493541</v>
      </c>
    </row>
    <row r="432" spans="1:4" s="380" customFormat="1" ht="13.5">
      <c r="A432" s="395" t="s">
        <v>395</v>
      </c>
      <c r="B432" s="392">
        <v>0.2515</v>
      </c>
      <c r="C432" s="392">
        <v>0.3242</v>
      </c>
      <c r="D432" s="393">
        <f t="shared" si="8"/>
        <v>128.9065606361829</v>
      </c>
    </row>
    <row r="433" spans="1:4" s="380" customFormat="1" ht="13.5">
      <c r="A433" s="395" t="s">
        <v>396</v>
      </c>
      <c r="B433" s="392">
        <v>0.0378</v>
      </c>
      <c r="C433" s="392">
        <v>0.0434</v>
      </c>
      <c r="D433" s="393">
        <f t="shared" si="8"/>
        <v>114.81481481481481</v>
      </c>
    </row>
    <row r="434" spans="1:4" s="380" customFormat="1" ht="13.5">
      <c r="A434" s="395" t="s">
        <v>397</v>
      </c>
      <c r="B434" s="392">
        <v>0.0126</v>
      </c>
      <c r="C434" s="392">
        <v>0</v>
      </c>
      <c r="D434" s="393">
        <f t="shared" si="8"/>
        <v>0</v>
      </c>
    </row>
    <row r="435" spans="1:4" s="380" customFormat="1" ht="13.5">
      <c r="A435" s="394" t="s">
        <v>398</v>
      </c>
      <c r="B435" s="392">
        <v>0.941</v>
      </c>
      <c r="C435" s="392">
        <v>1.1752</v>
      </c>
      <c r="D435" s="393">
        <f t="shared" si="8"/>
        <v>124.8884165781084</v>
      </c>
    </row>
    <row r="436" spans="1:4" s="380" customFormat="1" ht="13.5">
      <c r="A436" s="395" t="s">
        <v>399</v>
      </c>
      <c r="B436" s="392">
        <v>0.3461</v>
      </c>
      <c r="C436" s="392">
        <v>0.5577</v>
      </c>
      <c r="D436" s="393">
        <f t="shared" si="8"/>
        <v>161.13839930655877</v>
      </c>
    </row>
    <row r="437" spans="1:4" s="380" customFormat="1" ht="13.5">
      <c r="A437" s="395" t="s">
        <v>400</v>
      </c>
      <c r="B437" s="392">
        <v>0.5862</v>
      </c>
      <c r="C437" s="392">
        <v>0.6118</v>
      </c>
      <c r="D437" s="393">
        <f t="shared" si="8"/>
        <v>104.36711020129647</v>
      </c>
    </row>
    <row r="438" spans="1:4" s="380" customFormat="1" ht="13.5">
      <c r="A438" s="395" t="s">
        <v>401</v>
      </c>
      <c r="B438" s="392">
        <v>0.0046</v>
      </c>
      <c r="C438" s="392">
        <v>0</v>
      </c>
      <c r="D438" s="393">
        <f t="shared" si="8"/>
        <v>0</v>
      </c>
    </row>
    <row r="439" spans="1:4" s="380" customFormat="1" ht="13.5">
      <c r="A439" s="395" t="s">
        <v>402</v>
      </c>
      <c r="B439" s="392">
        <v>0</v>
      </c>
      <c r="C439" s="392">
        <v>0</v>
      </c>
      <c r="D439" s="393"/>
    </row>
    <row r="440" spans="1:4" s="380" customFormat="1" ht="13.5">
      <c r="A440" s="395" t="s">
        <v>403</v>
      </c>
      <c r="B440" s="392">
        <v>0.0041</v>
      </c>
      <c r="C440" s="392">
        <v>0.0057</v>
      </c>
      <c r="D440" s="393">
        <f t="shared" si="8"/>
        <v>139.02439024390242</v>
      </c>
    </row>
    <row r="441" spans="1:4" s="380" customFormat="1" ht="13.5">
      <c r="A441" s="394" t="s">
        <v>404</v>
      </c>
      <c r="B441" s="392">
        <v>6.746</v>
      </c>
      <c r="C441" s="392">
        <v>8.0771</v>
      </c>
      <c r="D441" s="393">
        <f t="shared" si="8"/>
        <v>119.73169285502519</v>
      </c>
    </row>
    <row r="442" spans="1:4" s="380" customFormat="1" ht="13.5">
      <c r="A442" s="395" t="s">
        <v>405</v>
      </c>
      <c r="B442" s="392">
        <v>0.0971</v>
      </c>
      <c r="C442" s="392">
        <v>0.0138</v>
      </c>
      <c r="D442" s="393">
        <f t="shared" si="8"/>
        <v>14.212152420185376</v>
      </c>
    </row>
    <row r="443" spans="1:4" s="380" customFormat="1" ht="13.5">
      <c r="A443" s="395" t="s">
        <v>406</v>
      </c>
      <c r="B443" s="392">
        <v>0.0004</v>
      </c>
      <c r="C443" s="392">
        <v>0</v>
      </c>
      <c r="D443" s="393">
        <f t="shared" si="8"/>
        <v>0</v>
      </c>
    </row>
    <row r="444" spans="1:4" s="380" customFormat="1" ht="13.5">
      <c r="A444" s="395" t="s">
        <v>407</v>
      </c>
      <c r="B444" s="392">
        <v>0.2</v>
      </c>
      <c r="C444" s="392">
        <v>0.25</v>
      </c>
      <c r="D444" s="393">
        <f t="shared" si="8"/>
        <v>125</v>
      </c>
    </row>
    <row r="445" spans="1:4" s="380" customFormat="1" ht="13.5">
      <c r="A445" s="395" t="s">
        <v>408</v>
      </c>
      <c r="B445" s="392">
        <v>0</v>
      </c>
      <c r="C445" s="392">
        <v>0</v>
      </c>
      <c r="D445" s="393"/>
    </row>
    <row r="446" spans="1:4" s="380" customFormat="1" ht="13.5">
      <c r="A446" s="395" t="s">
        <v>409</v>
      </c>
      <c r="B446" s="392">
        <v>0.0405</v>
      </c>
      <c r="C446" s="392">
        <v>0.073</v>
      </c>
      <c r="D446" s="393">
        <f t="shared" si="8"/>
        <v>180.24691358024688</v>
      </c>
    </row>
    <row r="447" spans="1:4" s="380" customFormat="1" ht="13.5">
      <c r="A447" s="395" t="s">
        <v>410</v>
      </c>
      <c r="B447" s="392">
        <v>6.408</v>
      </c>
      <c r="C447" s="392">
        <v>7.7403</v>
      </c>
      <c r="D447" s="393">
        <f t="shared" si="8"/>
        <v>120.79119850187266</v>
      </c>
    </row>
    <row r="448" spans="1:4" s="380" customFormat="1" ht="13.5">
      <c r="A448" s="394" t="s">
        <v>411</v>
      </c>
      <c r="B448" s="392">
        <v>2.843</v>
      </c>
      <c r="C448" s="392">
        <v>1.2325</v>
      </c>
      <c r="D448" s="393">
        <f t="shared" si="8"/>
        <v>43.352092859655286</v>
      </c>
    </row>
    <row r="449" spans="1:4" s="380" customFormat="1" ht="13.5">
      <c r="A449" s="395" t="s">
        <v>412</v>
      </c>
      <c r="B449" s="392">
        <v>2.843</v>
      </c>
      <c r="C449" s="392">
        <v>1.2325</v>
      </c>
      <c r="D449" s="393">
        <f t="shared" si="8"/>
        <v>43.352092859655286</v>
      </c>
    </row>
    <row r="450" spans="1:4" s="380" customFormat="1" ht="13.5">
      <c r="A450" s="394" t="s">
        <v>413</v>
      </c>
      <c r="B450" s="392">
        <v>9.8346</v>
      </c>
      <c r="C450" s="392">
        <v>10.4097</v>
      </c>
      <c r="D450" s="393">
        <f t="shared" si="8"/>
        <v>105.84772131047526</v>
      </c>
    </row>
    <row r="451" spans="1:4" s="380" customFormat="1" ht="13.5">
      <c r="A451" s="394" t="s">
        <v>414</v>
      </c>
      <c r="B451" s="392">
        <v>0.4452</v>
      </c>
      <c r="C451" s="392">
        <v>0.6889</v>
      </c>
      <c r="D451" s="393">
        <f t="shared" si="8"/>
        <v>154.73944294699012</v>
      </c>
    </row>
    <row r="452" spans="1:4" s="380" customFormat="1" ht="13.5">
      <c r="A452" s="395" t="s">
        <v>126</v>
      </c>
      <c r="B452" s="392">
        <v>0.2968</v>
      </c>
      <c r="C452" s="392">
        <v>0.4522</v>
      </c>
      <c r="D452" s="393">
        <f t="shared" si="8"/>
        <v>152.35849056603772</v>
      </c>
    </row>
    <row r="453" spans="1:4" s="380" customFormat="1" ht="13.5">
      <c r="A453" s="395" t="s">
        <v>127</v>
      </c>
      <c r="B453" s="392">
        <v>0.0255</v>
      </c>
      <c r="C453" s="392">
        <v>0.064</v>
      </c>
      <c r="D453" s="393">
        <f t="shared" si="8"/>
        <v>250.9803921568628</v>
      </c>
    </row>
    <row r="454" spans="1:4" s="380" customFormat="1" ht="13.5">
      <c r="A454" s="395" t="s">
        <v>128</v>
      </c>
      <c r="B454" s="392">
        <v>0</v>
      </c>
      <c r="C454" s="392">
        <v>0</v>
      </c>
      <c r="D454" s="393"/>
    </row>
    <row r="455" spans="1:4" s="380" customFormat="1" ht="13.5">
      <c r="A455" s="395" t="s">
        <v>415</v>
      </c>
      <c r="B455" s="392">
        <v>0.1229</v>
      </c>
      <c r="C455" s="392">
        <v>0.1727</v>
      </c>
      <c r="D455" s="393">
        <f aca="true" t="shared" si="9" ref="D454:D517">C455/B455*100</f>
        <v>140.5207485760781</v>
      </c>
    </row>
    <row r="456" spans="1:4" s="380" customFormat="1" ht="13.5">
      <c r="A456" s="394" t="s">
        <v>416</v>
      </c>
      <c r="B456" s="392">
        <v>0.011</v>
      </c>
      <c r="C456" s="392">
        <v>0.002</v>
      </c>
      <c r="D456" s="393">
        <f t="shared" si="9"/>
        <v>18.181818181818183</v>
      </c>
    </row>
    <row r="457" spans="1:4" s="380" customFormat="1" ht="13.5">
      <c r="A457" s="395" t="s">
        <v>417</v>
      </c>
      <c r="B457" s="392">
        <v>0</v>
      </c>
      <c r="C457" s="392">
        <v>0</v>
      </c>
      <c r="D457" s="393"/>
    </row>
    <row r="458" spans="1:4" s="380" customFormat="1" ht="13.5">
      <c r="A458" s="395" t="s">
        <v>418</v>
      </c>
      <c r="B458" s="392">
        <v>0.011</v>
      </c>
      <c r="C458" s="392">
        <v>0.002</v>
      </c>
      <c r="D458" s="393">
        <f t="shared" si="9"/>
        <v>18.181818181818183</v>
      </c>
    </row>
    <row r="459" spans="1:4" s="380" customFormat="1" ht="13.5">
      <c r="A459" s="395" t="s">
        <v>419</v>
      </c>
      <c r="B459" s="392">
        <v>0</v>
      </c>
      <c r="C459" s="392">
        <v>0</v>
      </c>
      <c r="D459" s="393"/>
    </row>
    <row r="460" spans="1:4" s="380" customFormat="1" ht="13.5">
      <c r="A460" s="395" t="s">
        <v>420</v>
      </c>
      <c r="B460" s="392">
        <v>0</v>
      </c>
      <c r="C460" s="392">
        <v>0</v>
      </c>
      <c r="D460" s="393"/>
    </row>
    <row r="461" spans="1:4" s="380" customFormat="1" ht="13.5">
      <c r="A461" s="395" t="s">
        <v>421</v>
      </c>
      <c r="B461" s="392">
        <v>0</v>
      </c>
      <c r="C461" s="392">
        <v>0</v>
      </c>
      <c r="D461" s="393"/>
    </row>
    <row r="462" spans="1:4" s="380" customFormat="1" ht="13.5">
      <c r="A462" s="395" t="s">
        <v>422</v>
      </c>
      <c r="B462" s="392">
        <v>0</v>
      </c>
      <c r="C462" s="392">
        <v>0</v>
      </c>
      <c r="D462" s="393"/>
    </row>
    <row r="463" spans="1:4" s="380" customFormat="1" ht="13.5">
      <c r="A463" s="395" t="s">
        <v>423</v>
      </c>
      <c r="B463" s="392">
        <v>0</v>
      </c>
      <c r="C463" s="392">
        <v>0</v>
      </c>
      <c r="D463" s="393"/>
    </row>
    <row r="464" spans="1:4" s="380" customFormat="1" ht="13.5">
      <c r="A464" s="394" t="s">
        <v>424</v>
      </c>
      <c r="B464" s="392">
        <v>0.002</v>
      </c>
      <c r="C464" s="392">
        <v>0.0118</v>
      </c>
      <c r="D464" s="393">
        <f t="shared" si="9"/>
        <v>590</v>
      </c>
    </row>
    <row r="465" spans="1:4" s="380" customFormat="1" ht="13.5">
      <c r="A465" s="395" t="s">
        <v>417</v>
      </c>
      <c r="B465" s="392">
        <v>0</v>
      </c>
      <c r="C465" s="392">
        <v>0</v>
      </c>
      <c r="D465" s="393"/>
    </row>
    <row r="466" spans="1:4" s="380" customFormat="1" ht="13.5">
      <c r="A466" s="395" t="s">
        <v>425</v>
      </c>
      <c r="B466" s="392">
        <v>0.002</v>
      </c>
      <c r="C466" s="392">
        <v>0.0118</v>
      </c>
      <c r="D466" s="393">
        <f t="shared" si="9"/>
        <v>590</v>
      </c>
    </row>
    <row r="467" spans="1:4" s="380" customFormat="1" ht="13.5">
      <c r="A467" s="395" t="s">
        <v>426</v>
      </c>
      <c r="B467" s="392">
        <v>0</v>
      </c>
      <c r="C467" s="392">
        <v>0</v>
      </c>
      <c r="D467" s="393"/>
    </row>
    <row r="468" spans="1:4" s="380" customFormat="1" ht="13.5">
      <c r="A468" s="395" t="s">
        <v>427</v>
      </c>
      <c r="B468" s="392">
        <v>0</v>
      </c>
      <c r="C468" s="392">
        <v>0</v>
      </c>
      <c r="D468" s="393"/>
    </row>
    <row r="469" spans="1:4" s="380" customFormat="1" ht="13.5">
      <c r="A469" s="395" t="s">
        <v>428</v>
      </c>
      <c r="B469" s="392">
        <v>0</v>
      </c>
      <c r="C469" s="392">
        <v>0</v>
      </c>
      <c r="D469" s="393"/>
    </row>
    <row r="470" spans="1:4" s="380" customFormat="1" ht="13.5">
      <c r="A470" s="394" t="s">
        <v>429</v>
      </c>
      <c r="B470" s="392">
        <v>6.3725</v>
      </c>
      <c r="C470" s="392">
        <v>6.1733</v>
      </c>
      <c r="D470" s="393">
        <f t="shared" si="9"/>
        <v>96.87406826206356</v>
      </c>
    </row>
    <row r="471" spans="1:4" s="380" customFormat="1" ht="13.5">
      <c r="A471" s="395" t="s">
        <v>417</v>
      </c>
      <c r="B471" s="392">
        <v>0</v>
      </c>
      <c r="C471" s="392">
        <v>0</v>
      </c>
      <c r="D471" s="393"/>
    </row>
    <row r="472" spans="1:4" s="380" customFormat="1" ht="13.5">
      <c r="A472" s="395" t="s">
        <v>430</v>
      </c>
      <c r="B472" s="392">
        <v>0.6167</v>
      </c>
      <c r="C472" s="392">
        <v>0</v>
      </c>
      <c r="D472" s="393">
        <f t="shared" si="9"/>
        <v>0</v>
      </c>
    </row>
    <row r="473" spans="1:4" s="380" customFormat="1" ht="13.5">
      <c r="A473" s="395" t="s">
        <v>431</v>
      </c>
      <c r="B473" s="392">
        <v>1.1996</v>
      </c>
      <c r="C473" s="392">
        <v>0</v>
      </c>
      <c r="D473" s="393">
        <f t="shared" si="9"/>
        <v>0</v>
      </c>
    </row>
    <row r="474" spans="1:4" s="380" customFormat="1" ht="13.5">
      <c r="A474" s="395" t="s">
        <v>432</v>
      </c>
      <c r="B474" s="392">
        <v>2.7783</v>
      </c>
      <c r="C474" s="392">
        <v>3.1672</v>
      </c>
      <c r="D474" s="393">
        <f t="shared" si="9"/>
        <v>113.99776841953711</v>
      </c>
    </row>
    <row r="475" spans="1:4" s="380" customFormat="1" ht="13.5">
      <c r="A475" s="395" t="s">
        <v>433</v>
      </c>
      <c r="B475" s="392">
        <v>1.7779</v>
      </c>
      <c r="C475" s="392">
        <v>3.0061</v>
      </c>
      <c r="D475" s="393">
        <f t="shared" si="9"/>
        <v>169.0815006468305</v>
      </c>
    </row>
    <row r="476" spans="1:4" s="380" customFormat="1" ht="13.5">
      <c r="A476" s="394" t="s">
        <v>434</v>
      </c>
      <c r="B476" s="392">
        <v>0.0931</v>
      </c>
      <c r="C476" s="392">
        <v>0.0562</v>
      </c>
      <c r="D476" s="393">
        <f t="shared" si="9"/>
        <v>60.36519871106337</v>
      </c>
    </row>
    <row r="477" spans="1:4" s="380" customFormat="1" ht="13.5">
      <c r="A477" s="395" t="s">
        <v>417</v>
      </c>
      <c r="B477" s="392">
        <v>0</v>
      </c>
      <c r="C477" s="392">
        <v>0</v>
      </c>
      <c r="D477" s="393"/>
    </row>
    <row r="478" spans="1:4" s="380" customFormat="1" ht="13.5">
      <c r="A478" s="395" t="s">
        <v>435</v>
      </c>
      <c r="B478" s="392">
        <v>0.0007</v>
      </c>
      <c r="C478" s="392">
        <v>0.0008</v>
      </c>
      <c r="D478" s="393">
        <f t="shared" si="9"/>
        <v>114.2857142857143</v>
      </c>
    </row>
    <row r="479" spans="1:4" s="380" customFormat="1" ht="13.5">
      <c r="A479" s="395" t="s">
        <v>436</v>
      </c>
      <c r="B479" s="392">
        <v>0.013</v>
      </c>
      <c r="C479" s="392">
        <v>0.0067</v>
      </c>
      <c r="D479" s="393">
        <f t="shared" si="9"/>
        <v>51.53846153846155</v>
      </c>
    </row>
    <row r="480" spans="1:4" s="380" customFormat="1" ht="13.5">
      <c r="A480" s="395" t="s">
        <v>437</v>
      </c>
      <c r="B480" s="392">
        <v>0.0794</v>
      </c>
      <c r="C480" s="392">
        <v>0.0487</v>
      </c>
      <c r="D480" s="393">
        <f t="shared" si="9"/>
        <v>61.33501259445844</v>
      </c>
    </row>
    <row r="481" spans="1:4" s="380" customFormat="1" ht="13.5">
      <c r="A481" s="394" t="s">
        <v>438</v>
      </c>
      <c r="B481" s="392">
        <v>0.0054</v>
      </c>
      <c r="C481" s="392">
        <v>0.0044</v>
      </c>
      <c r="D481" s="393">
        <f t="shared" si="9"/>
        <v>81.48148148148148</v>
      </c>
    </row>
    <row r="482" spans="1:4" s="380" customFormat="1" ht="13.5">
      <c r="A482" s="395" t="s">
        <v>439</v>
      </c>
      <c r="B482" s="392">
        <v>0.0006</v>
      </c>
      <c r="C482" s="392">
        <v>0.0026</v>
      </c>
      <c r="D482" s="393">
        <f t="shared" si="9"/>
        <v>433.33333333333337</v>
      </c>
    </row>
    <row r="483" spans="1:4" s="380" customFormat="1" ht="13.5">
      <c r="A483" s="395" t="s">
        <v>440</v>
      </c>
      <c r="B483" s="392">
        <v>0</v>
      </c>
      <c r="C483" s="392">
        <v>0</v>
      </c>
      <c r="D483" s="393"/>
    </row>
    <row r="484" spans="1:4" s="380" customFormat="1" ht="13.5">
      <c r="A484" s="395" t="s">
        <v>441</v>
      </c>
      <c r="B484" s="392">
        <v>0</v>
      </c>
      <c r="C484" s="392">
        <v>0</v>
      </c>
      <c r="D484" s="393"/>
    </row>
    <row r="485" spans="1:4" s="380" customFormat="1" ht="13.5">
      <c r="A485" s="395" t="s">
        <v>442</v>
      </c>
      <c r="B485" s="392">
        <v>0.0048</v>
      </c>
      <c r="C485" s="392">
        <v>0.0018</v>
      </c>
      <c r="D485" s="393">
        <f t="shared" si="9"/>
        <v>37.5</v>
      </c>
    </row>
    <row r="486" spans="1:4" s="380" customFormat="1" ht="13.5">
      <c r="A486" s="394" t="s">
        <v>443</v>
      </c>
      <c r="B486" s="392">
        <v>0.2496</v>
      </c>
      <c r="C486" s="392">
        <v>0.4174</v>
      </c>
      <c r="D486" s="393">
        <f t="shared" si="9"/>
        <v>167.2275641025641</v>
      </c>
    </row>
    <row r="487" spans="1:4" s="380" customFormat="1" ht="13.5">
      <c r="A487" s="395" t="s">
        <v>417</v>
      </c>
      <c r="B487" s="392">
        <v>0.0759</v>
      </c>
      <c r="C487" s="392">
        <v>0.128</v>
      </c>
      <c r="D487" s="393">
        <f t="shared" si="9"/>
        <v>168.64295125164693</v>
      </c>
    </row>
    <row r="488" spans="1:4" s="380" customFormat="1" ht="13.5">
      <c r="A488" s="395" t="s">
        <v>444</v>
      </c>
      <c r="B488" s="392">
        <v>0.0355</v>
      </c>
      <c r="C488" s="392">
        <v>0.1377</v>
      </c>
      <c r="D488" s="393">
        <f t="shared" si="9"/>
        <v>387.887323943662</v>
      </c>
    </row>
    <row r="489" spans="1:4" s="380" customFormat="1" ht="13.5">
      <c r="A489" s="395" t="s">
        <v>445</v>
      </c>
      <c r="B489" s="392">
        <v>0</v>
      </c>
      <c r="C489" s="392">
        <v>0</v>
      </c>
      <c r="D489" s="393"/>
    </row>
    <row r="490" spans="1:4" s="380" customFormat="1" ht="13.5">
      <c r="A490" s="395" t="s">
        <v>446</v>
      </c>
      <c r="B490" s="392">
        <v>0.004</v>
      </c>
      <c r="C490" s="392">
        <v>0.015</v>
      </c>
      <c r="D490" s="393">
        <f t="shared" si="9"/>
        <v>375</v>
      </c>
    </row>
    <row r="491" spans="1:4" s="380" customFormat="1" ht="13.5">
      <c r="A491" s="395" t="s">
        <v>447</v>
      </c>
      <c r="B491" s="392">
        <v>0.1266</v>
      </c>
      <c r="C491" s="392">
        <v>0.1217</v>
      </c>
      <c r="D491" s="393">
        <f t="shared" si="9"/>
        <v>96.12954186413903</v>
      </c>
    </row>
    <row r="492" spans="1:4" s="380" customFormat="1" ht="13.5">
      <c r="A492" s="395" t="s">
        <v>448</v>
      </c>
      <c r="B492" s="392">
        <v>0.0076</v>
      </c>
      <c r="C492" s="392">
        <v>0.015</v>
      </c>
      <c r="D492" s="393">
        <f t="shared" si="9"/>
        <v>197.36842105263156</v>
      </c>
    </row>
    <row r="493" spans="1:4" s="380" customFormat="1" ht="13.5">
      <c r="A493" s="394" t="s">
        <v>449</v>
      </c>
      <c r="B493" s="392">
        <v>0</v>
      </c>
      <c r="C493" s="392">
        <v>0</v>
      </c>
      <c r="D493" s="393"/>
    </row>
    <row r="494" spans="1:4" s="380" customFormat="1" ht="13.5">
      <c r="A494" s="395" t="s">
        <v>450</v>
      </c>
      <c r="B494" s="392">
        <v>0</v>
      </c>
      <c r="C494" s="392">
        <v>0</v>
      </c>
      <c r="D494" s="393"/>
    </row>
    <row r="495" spans="1:4" s="380" customFormat="1" ht="13.5">
      <c r="A495" s="395" t="s">
        <v>451</v>
      </c>
      <c r="B495" s="392">
        <v>0</v>
      </c>
      <c r="C495" s="392">
        <v>0</v>
      </c>
      <c r="D495" s="393"/>
    </row>
    <row r="496" spans="1:4" s="380" customFormat="1" ht="13.5">
      <c r="A496" s="395" t="s">
        <v>452</v>
      </c>
      <c r="B496" s="392">
        <v>0</v>
      </c>
      <c r="C496" s="392">
        <v>0</v>
      </c>
      <c r="D496" s="393"/>
    </row>
    <row r="497" spans="1:4" s="380" customFormat="1" ht="13.5">
      <c r="A497" s="394" t="s">
        <v>453</v>
      </c>
      <c r="B497" s="392">
        <v>0.0458</v>
      </c>
      <c r="C497" s="392">
        <v>0.0772</v>
      </c>
      <c r="D497" s="393">
        <f t="shared" si="9"/>
        <v>168.55895196506552</v>
      </c>
    </row>
    <row r="498" spans="1:4" s="380" customFormat="1" ht="13.5">
      <c r="A498" s="395" t="s">
        <v>454</v>
      </c>
      <c r="B498" s="392">
        <v>0.0426</v>
      </c>
      <c r="C498" s="392">
        <v>0</v>
      </c>
      <c r="D498" s="393">
        <f t="shared" si="9"/>
        <v>0</v>
      </c>
    </row>
    <row r="499" spans="1:4" s="380" customFormat="1" ht="13.5">
      <c r="A499" s="395" t="s">
        <v>455</v>
      </c>
      <c r="B499" s="392">
        <v>0.0032</v>
      </c>
      <c r="C499" s="392">
        <v>0.0118</v>
      </c>
      <c r="D499" s="393">
        <f t="shared" si="9"/>
        <v>368.74999999999994</v>
      </c>
    </row>
    <row r="500" spans="1:4" s="380" customFormat="1" ht="13.5">
      <c r="A500" s="396" t="s">
        <v>456</v>
      </c>
      <c r="B500" s="392"/>
      <c r="C500" s="392">
        <v>0.0654</v>
      </c>
      <c r="D500" s="393"/>
    </row>
    <row r="501" spans="1:4" s="380" customFormat="1" ht="13.5">
      <c r="A501" s="394" t="s">
        <v>457</v>
      </c>
      <c r="B501" s="392">
        <v>2.61</v>
      </c>
      <c r="C501" s="392">
        <v>2.9785</v>
      </c>
      <c r="D501" s="393">
        <f t="shared" si="9"/>
        <v>114.11877394636016</v>
      </c>
    </row>
    <row r="502" spans="1:4" s="380" customFormat="1" ht="13.5">
      <c r="A502" s="395" t="s">
        <v>458</v>
      </c>
      <c r="B502" s="392">
        <v>0.1489</v>
      </c>
      <c r="C502" s="392">
        <v>0.2148</v>
      </c>
      <c r="D502" s="393">
        <f t="shared" si="9"/>
        <v>144.2578912021491</v>
      </c>
    </row>
    <row r="503" spans="1:4" s="380" customFormat="1" ht="13.5">
      <c r="A503" s="395" t="s">
        <v>459</v>
      </c>
      <c r="B503" s="392">
        <v>0</v>
      </c>
      <c r="C503" s="392">
        <v>0</v>
      </c>
      <c r="D503" s="393"/>
    </row>
    <row r="504" spans="1:4" s="380" customFormat="1" ht="13.5">
      <c r="A504" s="395" t="s">
        <v>460</v>
      </c>
      <c r="B504" s="392">
        <v>0</v>
      </c>
      <c r="C504" s="392">
        <v>0</v>
      </c>
      <c r="D504" s="393"/>
    </row>
    <row r="505" spans="1:4" s="380" customFormat="1" ht="13.5">
      <c r="A505" s="395" t="s">
        <v>461</v>
      </c>
      <c r="B505" s="392">
        <v>2.4611</v>
      </c>
      <c r="C505" s="392">
        <v>2.7637</v>
      </c>
      <c r="D505" s="393">
        <f t="shared" si="9"/>
        <v>112.29531510300272</v>
      </c>
    </row>
    <row r="506" spans="1:4" s="380" customFormat="1" ht="13.5">
      <c r="A506" s="394" t="s">
        <v>462</v>
      </c>
      <c r="B506" s="392">
        <v>8.9509</v>
      </c>
      <c r="C506" s="392">
        <v>8.8831</v>
      </c>
      <c r="D506" s="393">
        <f t="shared" si="9"/>
        <v>99.24253427029684</v>
      </c>
    </row>
    <row r="507" spans="1:4" s="380" customFormat="1" ht="13.5">
      <c r="A507" s="394" t="s">
        <v>463</v>
      </c>
      <c r="B507" s="392">
        <v>3.9075</v>
      </c>
      <c r="C507" s="392">
        <v>4.3738</v>
      </c>
      <c r="D507" s="393">
        <f t="shared" si="9"/>
        <v>111.93346129238644</v>
      </c>
    </row>
    <row r="508" spans="1:4" s="380" customFormat="1" ht="13.5">
      <c r="A508" s="395" t="s">
        <v>126</v>
      </c>
      <c r="B508" s="392">
        <v>0.717</v>
      </c>
      <c r="C508" s="392">
        <v>0.8426</v>
      </c>
      <c r="D508" s="393">
        <f t="shared" si="9"/>
        <v>117.51743375174337</v>
      </c>
    </row>
    <row r="509" spans="1:4" s="380" customFormat="1" ht="13.5">
      <c r="A509" s="395" t="s">
        <v>127</v>
      </c>
      <c r="B509" s="392">
        <v>0.0939</v>
      </c>
      <c r="C509" s="392">
        <v>0.1156</v>
      </c>
      <c r="D509" s="393">
        <f t="shared" si="9"/>
        <v>123.10969116080936</v>
      </c>
    </row>
    <row r="510" spans="1:4" s="380" customFormat="1" ht="13.5">
      <c r="A510" s="395" t="s">
        <v>128</v>
      </c>
      <c r="B510" s="392">
        <v>0.0045</v>
      </c>
      <c r="C510" s="392">
        <v>0.0001</v>
      </c>
      <c r="D510" s="393">
        <f t="shared" si="9"/>
        <v>2.2222222222222228</v>
      </c>
    </row>
    <row r="511" spans="1:4" s="380" customFormat="1" ht="13.5">
      <c r="A511" s="395" t="s">
        <v>464</v>
      </c>
      <c r="B511" s="392">
        <v>0.1763</v>
      </c>
      <c r="C511" s="392">
        <v>0.1766</v>
      </c>
      <c r="D511" s="393">
        <f t="shared" si="9"/>
        <v>100.1701644923426</v>
      </c>
    </row>
    <row r="512" spans="1:4" s="380" customFormat="1" ht="13.5">
      <c r="A512" s="395" t="s">
        <v>465</v>
      </c>
      <c r="B512" s="392">
        <v>0.043</v>
      </c>
      <c r="C512" s="392">
        <v>0.0429</v>
      </c>
      <c r="D512" s="393">
        <f t="shared" si="9"/>
        <v>99.76744186046513</v>
      </c>
    </row>
    <row r="513" spans="1:4" s="380" customFormat="1" ht="13.5">
      <c r="A513" s="395" t="s">
        <v>466</v>
      </c>
      <c r="B513" s="392">
        <v>0.0168</v>
      </c>
      <c r="C513" s="392">
        <v>0.2501</v>
      </c>
      <c r="D513" s="393">
        <f t="shared" si="9"/>
        <v>1488.6904761904764</v>
      </c>
    </row>
    <row r="514" spans="1:4" s="380" customFormat="1" ht="13.5">
      <c r="A514" s="395" t="s">
        <v>467</v>
      </c>
      <c r="B514" s="392">
        <v>0.2886</v>
      </c>
      <c r="C514" s="392">
        <v>0.307</v>
      </c>
      <c r="D514" s="393">
        <f t="shared" si="9"/>
        <v>106.37560637560637</v>
      </c>
    </row>
    <row r="515" spans="1:4" s="380" customFormat="1" ht="13.5">
      <c r="A515" s="395" t="s">
        <v>468</v>
      </c>
      <c r="B515" s="392">
        <v>0.1734</v>
      </c>
      <c r="C515" s="392">
        <v>0.0339</v>
      </c>
      <c r="D515" s="393">
        <f t="shared" si="9"/>
        <v>19.55017301038062</v>
      </c>
    </row>
    <row r="516" spans="1:4" s="380" customFormat="1" ht="13.5">
      <c r="A516" s="395" t="s">
        <v>469</v>
      </c>
      <c r="B516" s="392">
        <v>0.4224</v>
      </c>
      <c r="C516" s="392">
        <v>0.357</v>
      </c>
      <c r="D516" s="393">
        <f t="shared" si="9"/>
        <v>84.51704545454545</v>
      </c>
    </row>
    <row r="517" spans="1:4" s="380" customFormat="1" ht="13.5">
      <c r="A517" s="395" t="s">
        <v>470</v>
      </c>
      <c r="B517" s="392">
        <v>0.0021</v>
      </c>
      <c r="C517" s="392">
        <v>0.0049</v>
      </c>
      <c r="D517" s="393">
        <f t="shared" si="9"/>
        <v>233.33333333333334</v>
      </c>
    </row>
    <row r="518" spans="1:4" s="380" customFormat="1" ht="13.5">
      <c r="A518" s="395" t="s">
        <v>471</v>
      </c>
      <c r="B518" s="392">
        <v>0.1322</v>
      </c>
      <c r="C518" s="392">
        <v>0.0385</v>
      </c>
      <c r="D518" s="393">
        <f aca="true" t="shared" si="10" ref="D518:D581">C518/B518*100</f>
        <v>29.122541603630857</v>
      </c>
    </row>
    <row r="519" spans="1:4" s="380" customFormat="1" ht="13.5">
      <c r="A519" s="395" t="s">
        <v>472</v>
      </c>
      <c r="B519" s="392">
        <v>0.0927</v>
      </c>
      <c r="C519" s="392">
        <v>0.0831</v>
      </c>
      <c r="D519" s="393">
        <f t="shared" si="10"/>
        <v>89.64401294498381</v>
      </c>
    </row>
    <row r="520" spans="1:4" s="380" customFormat="1" ht="13.5">
      <c r="A520" s="395" t="s">
        <v>473</v>
      </c>
      <c r="B520" s="392">
        <v>0.1564</v>
      </c>
      <c r="C520" s="392">
        <v>0.2361</v>
      </c>
      <c r="D520" s="393">
        <f t="shared" si="10"/>
        <v>150.95907928388746</v>
      </c>
    </row>
    <row r="521" spans="1:4" s="380" customFormat="1" ht="13.5">
      <c r="A521" s="395" t="s">
        <v>474</v>
      </c>
      <c r="B521" s="392">
        <v>0.0326</v>
      </c>
      <c r="C521" s="392">
        <v>0.0331</v>
      </c>
      <c r="D521" s="393">
        <f t="shared" si="10"/>
        <v>101.53374233128834</v>
      </c>
    </row>
    <row r="522" spans="1:4" s="380" customFormat="1" ht="13.5">
      <c r="A522" s="395" t="s">
        <v>475</v>
      </c>
      <c r="B522" s="392">
        <v>1.5556</v>
      </c>
      <c r="C522" s="392">
        <v>1.8523</v>
      </c>
      <c r="D522" s="393">
        <f t="shared" si="10"/>
        <v>119.07302648495757</v>
      </c>
    </row>
    <row r="523" spans="1:4" s="380" customFormat="1" ht="13.5">
      <c r="A523" s="394" t="s">
        <v>476</v>
      </c>
      <c r="B523" s="392">
        <v>0.5153</v>
      </c>
      <c r="C523" s="392">
        <v>0.6158</v>
      </c>
      <c r="D523" s="393">
        <f t="shared" si="10"/>
        <v>119.50320201824181</v>
      </c>
    </row>
    <row r="524" spans="1:4" s="380" customFormat="1" ht="13.5">
      <c r="A524" s="395" t="s">
        <v>126</v>
      </c>
      <c r="B524" s="392">
        <v>0.1071</v>
      </c>
      <c r="C524" s="392">
        <v>0.0524</v>
      </c>
      <c r="D524" s="393">
        <f t="shared" si="10"/>
        <v>48.92623716153128</v>
      </c>
    </row>
    <row r="525" spans="1:4" s="380" customFormat="1" ht="13.5">
      <c r="A525" s="395" t="s">
        <v>127</v>
      </c>
      <c r="B525" s="392">
        <v>0.0023</v>
      </c>
      <c r="C525" s="392">
        <v>0.0016</v>
      </c>
      <c r="D525" s="393">
        <f t="shared" si="10"/>
        <v>69.56521739130436</v>
      </c>
    </row>
    <row r="526" spans="1:4" s="380" customFormat="1" ht="13.5">
      <c r="A526" s="395" t="s">
        <v>128</v>
      </c>
      <c r="B526" s="392">
        <v>0.0003</v>
      </c>
      <c r="C526" s="392">
        <v>0.001</v>
      </c>
      <c r="D526" s="393">
        <f t="shared" si="10"/>
        <v>333.33333333333337</v>
      </c>
    </row>
    <row r="527" spans="1:4" s="380" customFormat="1" ht="13.5">
      <c r="A527" s="395" t="s">
        <v>477</v>
      </c>
      <c r="B527" s="392">
        <v>0.1596</v>
      </c>
      <c r="C527" s="392">
        <v>0.1018</v>
      </c>
      <c r="D527" s="393">
        <f t="shared" si="10"/>
        <v>63.78446115288221</v>
      </c>
    </row>
    <row r="528" spans="1:4" s="380" customFormat="1" ht="13.5">
      <c r="A528" s="395" t="s">
        <v>478</v>
      </c>
      <c r="B528" s="392">
        <v>0.1371</v>
      </c>
      <c r="C528" s="392">
        <v>0.1007</v>
      </c>
      <c r="D528" s="393">
        <f t="shared" si="10"/>
        <v>73.45003646973012</v>
      </c>
    </row>
    <row r="529" spans="1:4" s="380" customFormat="1" ht="13.5">
      <c r="A529" s="395" t="s">
        <v>479</v>
      </c>
      <c r="B529" s="392">
        <v>0</v>
      </c>
      <c r="C529" s="392">
        <v>0.0044</v>
      </c>
      <c r="D529" s="393"/>
    </row>
    <row r="530" spans="1:4" s="380" customFormat="1" ht="13.5">
      <c r="A530" s="395" t="s">
        <v>480</v>
      </c>
      <c r="B530" s="392">
        <v>0.1089</v>
      </c>
      <c r="C530" s="392">
        <v>0.3539</v>
      </c>
      <c r="D530" s="393">
        <f t="shared" si="10"/>
        <v>324.97704315886136</v>
      </c>
    </row>
    <row r="531" spans="1:4" s="380" customFormat="1" ht="13.5">
      <c r="A531" s="394" t="s">
        <v>481</v>
      </c>
      <c r="B531" s="392">
        <v>0.9787</v>
      </c>
      <c r="C531" s="392">
        <v>0.5943</v>
      </c>
      <c r="D531" s="393">
        <f t="shared" si="10"/>
        <v>60.723408603249204</v>
      </c>
    </row>
    <row r="532" spans="1:4" s="380" customFormat="1" ht="13.5">
      <c r="A532" s="395" t="s">
        <v>126</v>
      </c>
      <c r="B532" s="392">
        <v>0.0348</v>
      </c>
      <c r="C532" s="392">
        <v>0.0253</v>
      </c>
      <c r="D532" s="393">
        <f t="shared" si="10"/>
        <v>72.70114942528735</v>
      </c>
    </row>
    <row r="533" spans="1:4" s="380" customFormat="1" ht="13.5">
      <c r="A533" s="395" t="s">
        <v>127</v>
      </c>
      <c r="B533" s="392">
        <v>0.0024</v>
      </c>
      <c r="C533" s="392">
        <v>0</v>
      </c>
      <c r="D533" s="393">
        <f t="shared" si="10"/>
        <v>0</v>
      </c>
    </row>
    <row r="534" spans="1:4" s="380" customFormat="1" ht="13.5">
      <c r="A534" s="395" t="s">
        <v>128</v>
      </c>
      <c r="B534" s="392">
        <v>0</v>
      </c>
      <c r="C534" s="392">
        <v>0</v>
      </c>
      <c r="D534" s="393"/>
    </row>
    <row r="535" spans="1:4" s="380" customFormat="1" ht="13.5">
      <c r="A535" s="395" t="s">
        <v>482</v>
      </c>
      <c r="B535" s="392">
        <v>0.0681</v>
      </c>
      <c r="C535" s="392">
        <v>0.0805</v>
      </c>
      <c r="D535" s="393">
        <f t="shared" si="10"/>
        <v>118.208516886931</v>
      </c>
    </row>
    <row r="536" spans="1:4" s="380" customFormat="1" ht="13.5">
      <c r="A536" s="395" t="s">
        <v>483</v>
      </c>
      <c r="B536" s="392">
        <v>0.0128</v>
      </c>
      <c r="C536" s="392">
        <v>0.0022</v>
      </c>
      <c r="D536" s="393">
        <f t="shared" si="10"/>
        <v>17.1875</v>
      </c>
    </row>
    <row r="537" spans="1:4" s="380" customFormat="1" ht="13.5">
      <c r="A537" s="395" t="s">
        <v>484</v>
      </c>
      <c r="B537" s="392">
        <v>0</v>
      </c>
      <c r="C537" s="392">
        <v>0</v>
      </c>
      <c r="D537" s="393"/>
    </row>
    <row r="538" spans="1:4" s="380" customFormat="1" ht="13.5">
      <c r="A538" s="395" t="s">
        <v>485</v>
      </c>
      <c r="B538" s="392">
        <v>0.5118</v>
      </c>
      <c r="C538" s="392">
        <v>0.242</v>
      </c>
      <c r="D538" s="393">
        <f t="shared" si="10"/>
        <v>47.28409534974599</v>
      </c>
    </row>
    <row r="539" spans="1:4" s="380" customFormat="1" ht="13.5">
      <c r="A539" s="395" t="s">
        <v>486</v>
      </c>
      <c r="B539" s="392">
        <v>0.1719</v>
      </c>
      <c r="C539" s="392">
        <v>0.0647</v>
      </c>
      <c r="D539" s="393">
        <f t="shared" si="10"/>
        <v>37.638161721931354</v>
      </c>
    </row>
    <row r="540" spans="1:4" s="380" customFormat="1" ht="13.5">
      <c r="A540" s="395" t="s">
        <v>487</v>
      </c>
      <c r="B540" s="392">
        <v>0</v>
      </c>
      <c r="C540" s="392">
        <v>0</v>
      </c>
      <c r="D540" s="393"/>
    </row>
    <row r="541" spans="1:4" s="380" customFormat="1" ht="13.5">
      <c r="A541" s="395" t="s">
        <v>488</v>
      </c>
      <c r="B541" s="392">
        <v>0.1769</v>
      </c>
      <c r="C541" s="392">
        <v>0.1796</v>
      </c>
      <c r="D541" s="393">
        <f t="shared" si="10"/>
        <v>101.52628603730922</v>
      </c>
    </row>
    <row r="542" spans="1:4" s="380" customFormat="1" ht="13.5">
      <c r="A542" s="397" t="s">
        <v>489</v>
      </c>
      <c r="B542" s="392">
        <v>0.1776</v>
      </c>
      <c r="C542" s="392">
        <v>0.1091</v>
      </c>
      <c r="D542" s="393">
        <f t="shared" si="10"/>
        <v>61.43018018018018</v>
      </c>
    </row>
    <row r="543" spans="1:4" s="380" customFormat="1" ht="13.5">
      <c r="A543" s="398" t="s">
        <v>126</v>
      </c>
      <c r="B543" s="392">
        <v>0.0024</v>
      </c>
      <c r="C543" s="392">
        <v>0.0039</v>
      </c>
      <c r="D543" s="393">
        <f t="shared" si="10"/>
        <v>162.5</v>
      </c>
    </row>
    <row r="544" spans="1:4" s="380" customFormat="1" ht="13.5">
      <c r="A544" s="398" t="s">
        <v>127</v>
      </c>
      <c r="B544" s="392">
        <v>0.0031</v>
      </c>
      <c r="C544" s="392">
        <v>0.0002</v>
      </c>
      <c r="D544" s="393">
        <f t="shared" si="10"/>
        <v>6.451612903225808</v>
      </c>
    </row>
    <row r="545" spans="1:4" s="380" customFormat="1" ht="13.5">
      <c r="A545" s="398" t="s">
        <v>128</v>
      </c>
      <c r="B545" s="392">
        <v>0</v>
      </c>
      <c r="C545" s="392">
        <v>0</v>
      </c>
      <c r="D545" s="393"/>
    </row>
    <row r="546" spans="1:4" s="380" customFormat="1" ht="13.5">
      <c r="A546" s="398" t="s">
        <v>490</v>
      </c>
      <c r="B546" s="392">
        <v>0.0168</v>
      </c>
      <c r="C546" s="392">
        <v>0.0473</v>
      </c>
      <c r="D546" s="393">
        <f t="shared" si="10"/>
        <v>281.5476190476191</v>
      </c>
    </row>
    <row r="547" spans="1:4" s="380" customFormat="1" ht="13.5">
      <c r="A547" s="398" t="s">
        <v>491</v>
      </c>
      <c r="B547" s="392">
        <v>0.0029</v>
      </c>
      <c r="C547" s="392">
        <v>0.001</v>
      </c>
      <c r="D547" s="393">
        <f t="shared" si="10"/>
        <v>34.48275862068966</v>
      </c>
    </row>
    <row r="548" spans="1:4" s="380" customFormat="1" ht="13.5">
      <c r="A548" s="398" t="s">
        <v>492</v>
      </c>
      <c r="B548" s="392">
        <v>0</v>
      </c>
      <c r="C548" s="392">
        <v>0</v>
      </c>
      <c r="D548" s="393"/>
    </row>
    <row r="549" spans="1:4" s="380" customFormat="1" ht="13.5">
      <c r="A549" s="398" t="s">
        <v>493</v>
      </c>
      <c r="B549" s="392">
        <v>0.0333</v>
      </c>
      <c r="C549" s="392">
        <v>0.0323</v>
      </c>
      <c r="D549" s="393">
        <f t="shared" si="10"/>
        <v>96.996996996997</v>
      </c>
    </row>
    <row r="550" spans="1:4" s="380" customFormat="1" ht="13.5">
      <c r="A550" s="398" t="s">
        <v>494</v>
      </c>
      <c r="B550" s="392">
        <v>0.1191</v>
      </c>
      <c r="C550" s="392">
        <v>0.0244</v>
      </c>
      <c r="D550" s="393">
        <f t="shared" si="10"/>
        <v>20.486985726280437</v>
      </c>
    </row>
    <row r="551" spans="1:4" s="380" customFormat="1" ht="13.5">
      <c r="A551" s="397" t="s">
        <v>495</v>
      </c>
      <c r="B551" s="392">
        <v>1.3268</v>
      </c>
      <c r="C551" s="392">
        <v>1.4512</v>
      </c>
      <c r="D551" s="393">
        <f t="shared" si="10"/>
        <v>109.37594211637023</v>
      </c>
    </row>
    <row r="552" spans="1:4" s="380" customFormat="1" ht="13.5">
      <c r="A552" s="398" t="s">
        <v>126</v>
      </c>
      <c r="B552" s="392">
        <v>0.4887</v>
      </c>
      <c r="C552" s="392">
        <v>0.588</v>
      </c>
      <c r="D552" s="393">
        <f t="shared" si="10"/>
        <v>120.31921424186616</v>
      </c>
    </row>
    <row r="553" spans="1:4" s="380" customFormat="1" ht="13.5">
      <c r="A553" s="398" t="s">
        <v>127</v>
      </c>
      <c r="B553" s="392">
        <v>0.0625</v>
      </c>
      <c r="C553" s="392">
        <v>0.0604</v>
      </c>
      <c r="D553" s="393">
        <f t="shared" si="10"/>
        <v>96.64</v>
      </c>
    </row>
    <row r="554" spans="1:4" s="380" customFormat="1" ht="13.5">
      <c r="A554" s="398" t="s">
        <v>128</v>
      </c>
      <c r="B554" s="392">
        <v>0.0007</v>
      </c>
      <c r="C554" s="392">
        <v>0</v>
      </c>
      <c r="D554" s="393">
        <f t="shared" si="10"/>
        <v>0</v>
      </c>
    </row>
    <row r="555" spans="1:4" s="380" customFormat="1" ht="13.5">
      <c r="A555" s="398" t="s">
        <v>496</v>
      </c>
      <c r="B555" s="392">
        <v>0.0335</v>
      </c>
      <c r="C555" s="392">
        <v>0.0398</v>
      </c>
      <c r="D555" s="393">
        <f t="shared" si="10"/>
        <v>118.80597014925374</v>
      </c>
    </row>
    <row r="556" spans="1:4" s="380" customFormat="1" ht="13.5">
      <c r="A556" s="398" t="s">
        <v>497</v>
      </c>
      <c r="B556" s="392">
        <v>0.5069</v>
      </c>
      <c r="C556" s="392">
        <v>0.4021</v>
      </c>
      <c r="D556" s="393">
        <f t="shared" si="10"/>
        <v>79.32531071217203</v>
      </c>
    </row>
    <row r="557" spans="1:4" s="380" customFormat="1" ht="13.5">
      <c r="A557" s="398" t="s">
        <v>498</v>
      </c>
      <c r="B557" s="392">
        <v>0.2345</v>
      </c>
      <c r="C557" s="392">
        <v>0.3609</v>
      </c>
      <c r="D557" s="393">
        <f t="shared" si="10"/>
        <v>153.90191897654586</v>
      </c>
    </row>
    <row r="558" spans="1:4" s="380" customFormat="1" ht="13.5">
      <c r="A558" s="394" t="s">
        <v>499</v>
      </c>
      <c r="B558" s="392">
        <v>2.045</v>
      </c>
      <c r="C558" s="392">
        <v>1.7389</v>
      </c>
      <c r="D558" s="393">
        <f t="shared" si="10"/>
        <v>85.03178484107579</v>
      </c>
    </row>
    <row r="559" spans="1:4" s="380" customFormat="1" ht="13.5">
      <c r="A559" s="395" t="s">
        <v>500</v>
      </c>
      <c r="B559" s="392">
        <v>0</v>
      </c>
      <c r="C559" s="392">
        <v>0.0498</v>
      </c>
      <c r="D559" s="393"/>
    </row>
    <row r="560" spans="1:4" s="380" customFormat="1" ht="13.5">
      <c r="A560" s="395" t="s">
        <v>501</v>
      </c>
      <c r="B560" s="392">
        <v>0.384</v>
      </c>
      <c r="C560" s="392">
        <v>0.0132</v>
      </c>
      <c r="D560" s="393">
        <f t="shared" si="10"/>
        <v>3.4374999999999996</v>
      </c>
    </row>
    <row r="561" spans="1:4" s="380" customFormat="1" ht="13.5">
      <c r="A561" s="395" t="s">
        <v>502</v>
      </c>
      <c r="B561" s="392">
        <v>1.661</v>
      </c>
      <c r="C561" s="392">
        <v>1.6759</v>
      </c>
      <c r="D561" s="393">
        <f t="shared" si="10"/>
        <v>100.89704996989765</v>
      </c>
    </row>
    <row r="562" spans="1:4" s="380" customFormat="1" ht="13.5">
      <c r="A562" s="394" t="s">
        <v>503</v>
      </c>
      <c r="B562" s="392">
        <v>108.4999</v>
      </c>
      <c r="C562" s="392">
        <v>85.6982</v>
      </c>
      <c r="D562" s="393">
        <f t="shared" si="10"/>
        <v>78.98458892588842</v>
      </c>
    </row>
    <row r="563" spans="1:4" s="380" customFormat="1" ht="13.5">
      <c r="A563" s="394" t="s">
        <v>504</v>
      </c>
      <c r="B563" s="392">
        <v>3.6324</v>
      </c>
      <c r="C563" s="392">
        <v>4.4674</v>
      </c>
      <c r="D563" s="393">
        <f t="shared" si="10"/>
        <v>122.9875564365158</v>
      </c>
    </row>
    <row r="564" spans="1:4" s="380" customFormat="1" ht="13.5">
      <c r="A564" s="395" t="s">
        <v>126</v>
      </c>
      <c r="B564" s="392">
        <v>1.188</v>
      </c>
      <c r="C564" s="392">
        <v>1.2374</v>
      </c>
      <c r="D564" s="393">
        <f t="shared" si="10"/>
        <v>104.15824915824916</v>
      </c>
    </row>
    <row r="565" spans="1:4" s="380" customFormat="1" ht="13.5">
      <c r="A565" s="395" t="s">
        <v>127</v>
      </c>
      <c r="B565" s="392">
        <v>0.1061</v>
      </c>
      <c r="C565" s="392">
        <v>0.2454</v>
      </c>
      <c r="D565" s="393">
        <f t="shared" si="10"/>
        <v>231.29123468426016</v>
      </c>
    </row>
    <row r="566" spans="1:4" s="380" customFormat="1" ht="13.5">
      <c r="A566" s="395" t="s">
        <v>128</v>
      </c>
      <c r="B566" s="392">
        <v>0</v>
      </c>
      <c r="C566" s="392">
        <v>0</v>
      </c>
      <c r="D566" s="393"/>
    </row>
    <row r="567" spans="1:4" s="380" customFormat="1" ht="13.5">
      <c r="A567" s="395" t="s">
        <v>505</v>
      </c>
      <c r="B567" s="392">
        <v>0.0106</v>
      </c>
      <c r="C567" s="392">
        <v>0.0122</v>
      </c>
      <c r="D567" s="393">
        <f t="shared" si="10"/>
        <v>115.09433962264151</v>
      </c>
    </row>
    <row r="568" spans="1:4" s="380" customFormat="1" ht="13.5">
      <c r="A568" s="395" t="s">
        <v>506</v>
      </c>
      <c r="B568" s="392">
        <v>0.0329</v>
      </c>
      <c r="C568" s="392">
        <v>0.0469</v>
      </c>
      <c r="D568" s="393">
        <f t="shared" si="10"/>
        <v>142.5531914893617</v>
      </c>
    </row>
    <row r="569" spans="1:4" s="380" customFormat="1" ht="13.5">
      <c r="A569" s="395" t="s">
        <v>507</v>
      </c>
      <c r="B569" s="392">
        <v>0.1556</v>
      </c>
      <c r="C569" s="392">
        <v>0.1766</v>
      </c>
      <c r="D569" s="393">
        <f t="shared" si="10"/>
        <v>113.49614395886891</v>
      </c>
    </row>
    <row r="570" spans="1:4" s="380" customFormat="1" ht="13.5">
      <c r="A570" s="395" t="s">
        <v>508</v>
      </c>
      <c r="B570" s="392">
        <v>0.1588</v>
      </c>
      <c r="C570" s="392">
        <v>0.0343</v>
      </c>
      <c r="D570" s="393">
        <f t="shared" si="10"/>
        <v>21.599496221662466</v>
      </c>
    </row>
    <row r="571" spans="1:4" s="380" customFormat="1" ht="13.5">
      <c r="A571" s="395" t="s">
        <v>167</v>
      </c>
      <c r="B571" s="392">
        <v>0.0126</v>
      </c>
      <c r="C571" s="392">
        <v>0.0103</v>
      </c>
      <c r="D571" s="393">
        <f t="shared" si="10"/>
        <v>81.74603174603175</v>
      </c>
    </row>
    <row r="572" spans="1:4" s="380" customFormat="1" ht="13.5">
      <c r="A572" s="395" t="s">
        <v>509</v>
      </c>
      <c r="B572" s="392">
        <v>1.521</v>
      </c>
      <c r="C572" s="392">
        <v>2.3549</v>
      </c>
      <c r="D572" s="393">
        <f t="shared" si="10"/>
        <v>154.82577251808024</v>
      </c>
    </row>
    <row r="573" spans="1:4" s="380" customFormat="1" ht="13.5">
      <c r="A573" s="395" t="s">
        <v>510</v>
      </c>
      <c r="B573" s="392">
        <v>0.0053</v>
      </c>
      <c r="C573" s="392">
        <v>0.0032</v>
      </c>
      <c r="D573" s="393">
        <f t="shared" si="10"/>
        <v>60.37735849056604</v>
      </c>
    </row>
    <row r="574" spans="1:4" s="380" customFormat="1" ht="13.5">
      <c r="A574" s="395" t="s">
        <v>511</v>
      </c>
      <c r="B574" s="392">
        <v>0.0239</v>
      </c>
      <c r="C574" s="392">
        <v>0.0113</v>
      </c>
      <c r="D574" s="393">
        <f t="shared" si="10"/>
        <v>47.280334728033466</v>
      </c>
    </row>
    <row r="575" spans="1:4" s="380" customFormat="1" ht="13.5">
      <c r="A575" s="395" t="s">
        <v>512</v>
      </c>
      <c r="B575" s="392">
        <v>0.0134</v>
      </c>
      <c r="C575" s="392">
        <v>0.0553</v>
      </c>
      <c r="D575" s="393">
        <f t="shared" si="10"/>
        <v>412.68656716417905</v>
      </c>
    </row>
    <row r="576" spans="1:4" s="380" customFormat="1" ht="27">
      <c r="A576" s="395" t="s">
        <v>513</v>
      </c>
      <c r="B576" s="392">
        <v>0.4042</v>
      </c>
      <c r="C576" s="392">
        <v>0.2796</v>
      </c>
      <c r="D576" s="393">
        <f t="shared" si="10"/>
        <v>69.17367639782286</v>
      </c>
    </row>
    <row r="577" spans="1:4" s="380" customFormat="1" ht="13.5">
      <c r="A577" s="394" t="s">
        <v>514</v>
      </c>
      <c r="B577" s="392">
        <v>1.5714</v>
      </c>
      <c r="C577" s="392">
        <v>1.8552</v>
      </c>
      <c r="D577" s="393">
        <f t="shared" si="10"/>
        <v>118.06032836960671</v>
      </c>
    </row>
    <row r="578" spans="1:4" s="380" customFormat="1" ht="13.5">
      <c r="A578" s="395" t="s">
        <v>126</v>
      </c>
      <c r="B578" s="392">
        <v>0.8049</v>
      </c>
      <c r="C578" s="392">
        <v>0.9275</v>
      </c>
      <c r="D578" s="393">
        <f t="shared" si="10"/>
        <v>115.23170580196297</v>
      </c>
    </row>
    <row r="579" spans="1:4" s="380" customFormat="1" ht="13.5">
      <c r="A579" s="395" t="s">
        <v>127</v>
      </c>
      <c r="B579" s="392">
        <v>0.0185</v>
      </c>
      <c r="C579" s="392">
        <v>0.178</v>
      </c>
      <c r="D579" s="393">
        <f t="shared" si="10"/>
        <v>962.1621621621621</v>
      </c>
    </row>
    <row r="580" spans="1:4" s="380" customFormat="1" ht="13.5">
      <c r="A580" s="395" t="s">
        <v>128</v>
      </c>
      <c r="B580" s="392">
        <v>0.0015</v>
      </c>
      <c r="C580" s="392">
        <v>0</v>
      </c>
      <c r="D580" s="393">
        <f t="shared" si="10"/>
        <v>0</v>
      </c>
    </row>
    <row r="581" spans="1:4" s="380" customFormat="1" ht="13.5">
      <c r="A581" s="395" t="s">
        <v>515</v>
      </c>
      <c r="B581" s="392">
        <v>0.0038</v>
      </c>
      <c r="C581" s="392">
        <v>0</v>
      </c>
      <c r="D581" s="393">
        <f t="shared" si="10"/>
        <v>0</v>
      </c>
    </row>
    <row r="582" spans="1:4" s="380" customFormat="1" ht="13.5">
      <c r="A582" s="395" t="s">
        <v>516</v>
      </c>
      <c r="B582" s="392">
        <v>0.0238</v>
      </c>
      <c r="C582" s="392">
        <v>0.0084</v>
      </c>
      <c r="D582" s="393">
        <f aca="true" t="shared" si="11" ref="D582:D645">C582/B582*100</f>
        <v>35.29411764705882</v>
      </c>
    </row>
    <row r="583" spans="1:4" s="380" customFormat="1" ht="13.5">
      <c r="A583" s="395" t="s">
        <v>517</v>
      </c>
      <c r="B583" s="392">
        <v>0.0864</v>
      </c>
      <c r="C583" s="392">
        <v>0.2594</v>
      </c>
      <c r="D583" s="393">
        <f t="shared" si="11"/>
        <v>300.23148148148147</v>
      </c>
    </row>
    <row r="584" spans="1:4" s="380" customFormat="1" ht="13.5">
      <c r="A584" s="395" t="s">
        <v>518</v>
      </c>
      <c r="B584" s="392">
        <v>0.6325</v>
      </c>
      <c r="C584" s="392">
        <v>0.4819</v>
      </c>
      <c r="D584" s="393">
        <f t="shared" si="11"/>
        <v>76.18972332015811</v>
      </c>
    </row>
    <row r="585" spans="1:4" s="380" customFormat="1" ht="13.5">
      <c r="A585" s="394" t="s">
        <v>519</v>
      </c>
      <c r="B585" s="392">
        <v>0</v>
      </c>
      <c r="C585" s="392">
        <v>0</v>
      </c>
      <c r="D585" s="393"/>
    </row>
    <row r="586" spans="1:4" s="380" customFormat="1" ht="13.5">
      <c r="A586" s="395" t="s">
        <v>520</v>
      </c>
      <c r="B586" s="392">
        <v>0</v>
      </c>
      <c r="C586" s="392">
        <v>0</v>
      </c>
      <c r="D586" s="393"/>
    </row>
    <row r="587" spans="1:4" s="380" customFormat="1" ht="13.5">
      <c r="A587" s="394" t="s">
        <v>521</v>
      </c>
      <c r="B587" s="392">
        <v>31.0909</v>
      </c>
      <c r="C587" s="392">
        <v>34.9753</v>
      </c>
      <c r="D587" s="393">
        <f t="shared" si="11"/>
        <v>112.49368786365142</v>
      </c>
    </row>
    <row r="588" spans="1:4" s="380" customFormat="1" ht="13.5">
      <c r="A588" s="395" t="s">
        <v>522</v>
      </c>
      <c r="B588" s="392">
        <v>2.8906</v>
      </c>
      <c r="C588" s="392">
        <v>4.4515</v>
      </c>
      <c r="D588" s="393">
        <f t="shared" si="11"/>
        <v>153.99916972254897</v>
      </c>
    </row>
    <row r="589" spans="1:4" s="380" customFormat="1" ht="13.5">
      <c r="A589" s="395" t="s">
        <v>523</v>
      </c>
      <c r="B589" s="392">
        <v>3.5417</v>
      </c>
      <c r="C589" s="392">
        <v>2.7182</v>
      </c>
      <c r="D589" s="393">
        <f t="shared" si="11"/>
        <v>76.7484541321964</v>
      </c>
    </row>
    <row r="590" spans="1:4" s="380" customFormat="1" ht="13.5">
      <c r="A590" s="395" t="s">
        <v>524</v>
      </c>
      <c r="B590" s="392">
        <v>0.109</v>
      </c>
      <c r="C590" s="392">
        <v>0.123</v>
      </c>
      <c r="D590" s="393">
        <f t="shared" si="11"/>
        <v>112.8440366972477</v>
      </c>
    </row>
    <row r="591" spans="1:4" s="380" customFormat="1" ht="13.5">
      <c r="A591" s="395" t="s">
        <v>525</v>
      </c>
      <c r="B591" s="392">
        <v>0.0238</v>
      </c>
      <c r="C591" s="392">
        <v>0</v>
      </c>
      <c r="D591" s="393">
        <f t="shared" si="11"/>
        <v>0</v>
      </c>
    </row>
    <row r="592" spans="1:4" s="380" customFormat="1" ht="13.5">
      <c r="A592" s="395" t="s">
        <v>526</v>
      </c>
      <c r="B592" s="392">
        <v>7.7177</v>
      </c>
      <c r="C592" s="392">
        <v>6.4996</v>
      </c>
      <c r="D592" s="393">
        <f t="shared" si="11"/>
        <v>84.21680034207083</v>
      </c>
    </row>
    <row r="593" spans="1:4" s="380" customFormat="1" ht="13.5">
      <c r="A593" s="395" t="s">
        <v>527</v>
      </c>
      <c r="B593" s="392">
        <v>0.2363</v>
      </c>
      <c r="C593" s="392">
        <v>3.8571</v>
      </c>
      <c r="D593" s="393">
        <f t="shared" si="11"/>
        <v>1632.2894625476088</v>
      </c>
    </row>
    <row r="594" spans="1:4" s="380" customFormat="1" ht="27">
      <c r="A594" s="395" t="s">
        <v>528</v>
      </c>
      <c r="B594" s="392">
        <v>15.8649</v>
      </c>
      <c r="C594" s="392">
        <v>15.3227</v>
      </c>
      <c r="D594" s="393">
        <f t="shared" si="11"/>
        <v>96.58239257732478</v>
      </c>
    </row>
    <row r="595" spans="1:4" s="380" customFormat="1" ht="13.5">
      <c r="A595" s="395" t="s">
        <v>529</v>
      </c>
      <c r="B595" s="392">
        <v>0.7069</v>
      </c>
      <c r="C595" s="392">
        <v>2.0032</v>
      </c>
      <c r="D595" s="393">
        <f t="shared" si="11"/>
        <v>283.3781298627812</v>
      </c>
    </row>
    <row r="596" spans="1:4" s="380" customFormat="1" ht="13.5">
      <c r="A596" s="394" t="s">
        <v>530</v>
      </c>
      <c r="B596" s="392">
        <v>0.0145</v>
      </c>
      <c r="C596" s="392">
        <v>0.0271</v>
      </c>
      <c r="D596" s="393">
        <f t="shared" si="11"/>
        <v>186.8965517241379</v>
      </c>
    </row>
    <row r="597" spans="1:4" s="380" customFormat="1" ht="13.5">
      <c r="A597" s="395" t="s">
        <v>531</v>
      </c>
      <c r="B597" s="392">
        <v>0.0076</v>
      </c>
      <c r="C597" s="392">
        <v>0.0034</v>
      </c>
      <c r="D597" s="393">
        <f t="shared" si="11"/>
        <v>44.73684210526316</v>
      </c>
    </row>
    <row r="598" spans="1:4" s="380" customFormat="1" ht="13.5">
      <c r="A598" s="395" t="s">
        <v>532</v>
      </c>
      <c r="B598" s="392">
        <v>0</v>
      </c>
      <c r="C598" s="392">
        <v>0</v>
      </c>
      <c r="D598" s="393"/>
    </row>
    <row r="599" spans="1:4" s="380" customFormat="1" ht="13.5">
      <c r="A599" s="395" t="s">
        <v>533</v>
      </c>
      <c r="B599" s="392">
        <v>0.0069</v>
      </c>
      <c r="C599" s="392">
        <v>0.0237</v>
      </c>
      <c r="D599" s="393">
        <f t="shared" si="11"/>
        <v>343.4782608695652</v>
      </c>
    </row>
    <row r="600" spans="1:4" s="380" customFormat="1" ht="13.5">
      <c r="A600" s="394" t="s">
        <v>534</v>
      </c>
      <c r="B600" s="392">
        <v>2.5837</v>
      </c>
      <c r="C600" s="392">
        <v>3.1337</v>
      </c>
      <c r="D600" s="393">
        <f t="shared" si="11"/>
        <v>121.2873011572551</v>
      </c>
    </row>
    <row r="601" spans="1:4" s="380" customFormat="1" ht="13.5">
      <c r="A601" s="395" t="s">
        <v>535</v>
      </c>
      <c r="B601" s="392">
        <v>0.4684</v>
      </c>
      <c r="C601" s="392">
        <v>0.3154</v>
      </c>
      <c r="D601" s="393">
        <f t="shared" si="11"/>
        <v>67.33561058923996</v>
      </c>
    </row>
    <row r="602" spans="1:4" s="380" customFormat="1" ht="13.5">
      <c r="A602" s="395" t="s">
        <v>536</v>
      </c>
      <c r="B602" s="392">
        <v>0.1164</v>
      </c>
      <c r="C602" s="392">
        <v>0.0206</v>
      </c>
      <c r="D602" s="393">
        <f t="shared" si="11"/>
        <v>17.697594501718214</v>
      </c>
    </row>
    <row r="603" spans="1:4" s="380" customFormat="1" ht="13.5">
      <c r="A603" s="395" t="s">
        <v>537</v>
      </c>
      <c r="B603" s="392">
        <v>0.1881</v>
      </c>
      <c r="C603" s="392">
        <v>0.0371</v>
      </c>
      <c r="D603" s="393">
        <f t="shared" si="11"/>
        <v>19.723551302498674</v>
      </c>
    </row>
    <row r="604" spans="1:4" s="380" customFormat="1" ht="13.5">
      <c r="A604" s="395" t="s">
        <v>538</v>
      </c>
      <c r="B604" s="392">
        <v>0.4639</v>
      </c>
      <c r="C604" s="392">
        <v>0.1816</v>
      </c>
      <c r="D604" s="393">
        <f t="shared" si="11"/>
        <v>39.146367751670624</v>
      </c>
    </row>
    <row r="605" spans="1:4" s="380" customFormat="1" ht="13.5">
      <c r="A605" s="395" t="s">
        <v>539</v>
      </c>
      <c r="B605" s="392">
        <v>0.007</v>
      </c>
      <c r="C605" s="392">
        <v>0.006</v>
      </c>
      <c r="D605" s="393">
        <f t="shared" si="11"/>
        <v>85.71428571428571</v>
      </c>
    </row>
    <row r="606" spans="1:4" s="380" customFormat="1" ht="13.5">
      <c r="A606" s="395" t="s">
        <v>540</v>
      </c>
      <c r="B606" s="392">
        <v>0.0241</v>
      </c>
      <c r="C606" s="392">
        <v>0.0205</v>
      </c>
      <c r="D606" s="393">
        <f t="shared" si="11"/>
        <v>85.06224066390043</v>
      </c>
    </row>
    <row r="607" spans="1:4" s="380" customFormat="1" ht="13.5">
      <c r="A607" s="395" t="s">
        <v>541</v>
      </c>
      <c r="B607" s="392">
        <v>0.0511</v>
      </c>
      <c r="C607" s="392">
        <v>0.0168</v>
      </c>
      <c r="D607" s="393">
        <f t="shared" si="11"/>
        <v>32.87671232876712</v>
      </c>
    </row>
    <row r="608" spans="1:4" s="380" customFormat="1" ht="13.5">
      <c r="A608" s="395" t="s">
        <v>542</v>
      </c>
      <c r="B608" s="392">
        <v>0.03</v>
      </c>
      <c r="C608" s="392">
        <v>0.015</v>
      </c>
      <c r="D608" s="393">
        <f t="shared" si="11"/>
        <v>50</v>
      </c>
    </row>
    <row r="609" spans="1:4" s="380" customFormat="1" ht="13.5">
      <c r="A609" s="395" t="s">
        <v>543</v>
      </c>
      <c r="B609" s="392">
        <v>1.2347</v>
      </c>
      <c r="C609" s="392">
        <v>2.5207</v>
      </c>
      <c r="D609" s="393">
        <f t="shared" si="11"/>
        <v>204.15485543046898</v>
      </c>
    </row>
    <row r="610" spans="1:4" s="380" customFormat="1" ht="13.5">
      <c r="A610" s="394" t="s">
        <v>544</v>
      </c>
      <c r="B610" s="392">
        <v>5.4759</v>
      </c>
      <c r="C610" s="392">
        <v>6.6784</v>
      </c>
      <c r="D610" s="393">
        <f t="shared" si="11"/>
        <v>121.95986047955587</v>
      </c>
    </row>
    <row r="611" spans="1:4" s="380" customFormat="1" ht="13.5">
      <c r="A611" s="395" t="s">
        <v>545</v>
      </c>
      <c r="B611" s="392">
        <v>1.1658</v>
      </c>
      <c r="C611" s="392">
        <v>0.8041</v>
      </c>
      <c r="D611" s="393">
        <f t="shared" si="11"/>
        <v>68.97409504203122</v>
      </c>
    </row>
    <row r="612" spans="1:4" s="380" customFormat="1" ht="13.5">
      <c r="A612" s="395" t="s">
        <v>546</v>
      </c>
      <c r="B612" s="392">
        <v>0.0478</v>
      </c>
      <c r="C612" s="392">
        <v>0.2838</v>
      </c>
      <c r="D612" s="393">
        <f t="shared" si="11"/>
        <v>593.723849372385</v>
      </c>
    </row>
    <row r="613" spans="1:4" s="380" customFormat="1" ht="13.5">
      <c r="A613" s="395" t="s">
        <v>547</v>
      </c>
      <c r="B613" s="392">
        <v>1.2443</v>
      </c>
      <c r="C613" s="392">
        <v>1.2733</v>
      </c>
      <c r="D613" s="393">
        <f t="shared" si="11"/>
        <v>102.33062766213936</v>
      </c>
    </row>
    <row r="614" spans="1:4" s="380" customFormat="1" ht="13.5">
      <c r="A614" s="395" t="s">
        <v>548</v>
      </c>
      <c r="B614" s="392">
        <v>0.125</v>
      </c>
      <c r="C614" s="392">
        <v>0.0547</v>
      </c>
      <c r="D614" s="393">
        <f t="shared" si="11"/>
        <v>43.76</v>
      </c>
    </row>
    <row r="615" spans="1:4" s="380" customFormat="1" ht="13.5">
      <c r="A615" s="395" t="s">
        <v>549</v>
      </c>
      <c r="B615" s="392">
        <v>0.3937</v>
      </c>
      <c r="C615" s="392">
        <v>0.5432</v>
      </c>
      <c r="D615" s="393">
        <f t="shared" si="11"/>
        <v>137.97307594615188</v>
      </c>
    </row>
    <row r="616" spans="1:4" s="380" customFormat="1" ht="13.5">
      <c r="A616" s="395" t="s">
        <v>550</v>
      </c>
      <c r="B616" s="392">
        <v>0</v>
      </c>
      <c r="C616" s="392">
        <v>0.186</v>
      </c>
      <c r="D616" s="393"/>
    </row>
    <row r="617" spans="1:4" s="380" customFormat="1" ht="13.5">
      <c r="A617" s="395" t="s">
        <v>551</v>
      </c>
      <c r="B617" s="392">
        <v>2.4993</v>
      </c>
      <c r="C617" s="392">
        <v>3.5333</v>
      </c>
      <c r="D617" s="393">
        <f t="shared" si="11"/>
        <v>141.3715840435322</v>
      </c>
    </row>
    <row r="618" spans="1:4" s="380" customFormat="1" ht="13.5">
      <c r="A618" s="394" t="s">
        <v>552</v>
      </c>
      <c r="B618" s="392">
        <v>0.9131</v>
      </c>
      <c r="C618" s="392">
        <v>2.026</v>
      </c>
      <c r="D618" s="393">
        <f t="shared" si="11"/>
        <v>221.88150257365015</v>
      </c>
    </row>
    <row r="619" spans="1:4" s="380" customFormat="1" ht="13.5">
      <c r="A619" s="395" t="s">
        <v>553</v>
      </c>
      <c r="B619" s="392">
        <v>0.1323</v>
      </c>
      <c r="C619" s="392">
        <v>0.1434</v>
      </c>
      <c r="D619" s="393">
        <f t="shared" si="11"/>
        <v>108.39002267573696</v>
      </c>
    </row>
    <row r="620" spans="1:4" s="380" customFormat="1" ht="13.5">
      <c r="A620" s="395" t="s">
        <v>554</v>
      </c>
      <c r="B620" s="392">
        <v>0.2716</v>
      </c>
      <c r="C620" s="392">
        <v>0.3467</v>
      </c>
      <c r="D620" s="393">
        <f t="shared" si="11"/>
        <v>127.65095729013254</v>
      </c>
    </row>
    <row r="621" spans="1:4" s="380" customFormat="1" ht="13.5">
      <c r="A621" s="395" t="s">
        <v>555</v>
      </c>
      <c r="B621" s="392">
        <v>0.0829</v>
      </c>
      <c r="C621" s="392">
        <v>0.0564</v>
      </c>
      <c r="D621" s="393">
        <f t="shared" si="11"/>
        <v>68.03377563329313</v>
      </c>
    </row>
    <row r="622" spans="1:4" s="380" customFormat="1" ht="13.5">
      <c r="A622" s="395" t="s">
        <v>556</v>
      </c>
      <c r="B622" s="392">
        <v>0.0143</v>
      </c>
      <c r="C622" s="392">
        <v>0.0395</v>
      </c>
      <c r="D622" s="393">
        <f t="shared" si="11"/>
        <v>276.2237762237762</v>
      </c>
    </row>
    <row r="623" spans="1:4" s="380" customFormat="1" ht="13.5">
      <c r="A623" s="395" t="s">
        <v>557</v>
      </c>
      <c r="B623" s="392">
        <v>0.2042</v>
      </c>
      <c r="C623" s="392">
        <v>0.4223</v>
      </c>
      <c r="D623" s="393">
        <f t="shared" si="11"/>
        <v>206.80705190989227</v>
      </c>
    </row>
    <row r="624" spans="1:4" s="380" customFormat="1" ht="13.5">
      <c r="A624" s="395" t="s">
        <v>558</v>
      </c>
      <c r="B624" s="392">
        <v>0.2078</v>
      </c>
      <c r="C624" s="392">
        <v>1.0177</v>
      </c>
      <c r="D624" s="393">
        <f t="shared" si="11"/>
        <v>489.7497593840231</v>
      </c>
    </row>
    <row r="625" spans="1:4" s="380" customFormat="1" ht="13.5">
      <c r="A625" s="394" t="s">
        <v>559</v>
      </c>
      <c r="B625" s="392">
        <v>1.354</v>
      </c>
      <c r="C625" s="392">
        <v>1.2423</v>
      </c>
      <c r="D625" s="393">
        <f t="shared" si="11"/>
        <v>91.7503692762186</v>
      </c>
    </row>
    <row r="626" spans="1:4" s="380" customFormat="1" ht="13.5">
      <c r="A626" s="395" t="s">
        <v>560</v>
      </c>
      <c r="B626" s="392">
        <v>0.2131</v>
      </c>
      <c r="C626" s="392">
        <v>0.2438</v>
      </c>
      <c r="D626" s="393">
        <f t="shared" si="11"/>
        <v>114.40638198029094</v>
      </c>
    </row>
    <row r="627" spans="1:4" s="380" customFormat="1" ht="13.5">
      <c r="A627" s="395" t="s">
        <v>561</v>
      </c>
      <c r="B627" s="392">
        <v>0.5497</v>
      </c>
      <c r="C627" s="392">
        <v>0.5501</v>
      </c>
      <c r="D627" s="393">
        <f t="shared" si="11"/>
        <v>100.07276696379846</v>
      </c>
    </row>
    <row r="628" spans="1:4" s="380" customFormat="1" ht="13.5">
      <c r="A628" s="395" t="s">
        <v>562</v>
      </c>
      <c r="B628" s="392">
        <v>0</v>
      </c>
      <c r="C628" s="392">
        <v>0</v>
      </c>
      <c r="D628" s="393"/>
    </row>
    <row r="629" spans="1:4" s="380" customFormat="1" ht="13.5">
      <c r="A629" s="395" t="s">
        <v>563</v>
      </c>
      <c r="B629" s="392">
        <v>0.4445</v>
      </c>
      <c r="C629" s="392">
        <v>0.2641</v>
      </c>
      <c r="D629" s="393">
        <f t="shared" si="11"/>
        <v>59.415073115860515</v>
      </c>
    </row>
    <row r="630" spans="1:4" s="380" customFormat="1" ht="13.5">
      <c r="A630" s="395" t="s">
        <v>564</v>
      </c>
      <c r="B630" s="392">
        <v>0.134</v>
      </c>
      <c r="C630" s="392">
        <v>0.1318</v>
      </c>
      <c r="D630" s="393">
        <f t="shared" si="11"/>
        <v>98.35820895522389</v>
      </c>
    </row>
    <row r="631" spans="1:4" s="380" customFormat="1" ht="13.5">
      <c r="A631" s="396" t="s">
        <v>565</v>
      </c>
      <c r="B631" s="392"/>
      <c r="C631" s="392">
        <v>0.0304</v>
      </c>
      <c r="D631" s="393"/>
    </row>
    <row r="632" spans="1:4" s="380" customFormat="1" ht="13.5">
      <c r="A632" s="395" t="s">
        <v>566</v>
      </c>
      <c r="B632" s="392">
        <v>0.0127</v>
      </c>
      <c r="C632" s="392">
        <v>0.0221</v>
      </c>
      <c r="D632" s="393">
        <f t="shared" si="11"/>
        <v>174.0157480314961</v>
      </c>
    </row>
    <row r="633" spans="1:4" s="380" customFormat="1" ht="13.5">
      <c r="A633" s="394" t="s">
        <v>567</v>
      </c>
      <c r="B633" s="392">
        <v>1.9523</v>
      </c>
      <c r="C633" s="392">
        <v>2.1844</v>
      </c>
      <c r="D633" s="393">
        <f t="shared" si="11"/>
        <v>111.88854172002254</v>
      </c>
    </row>
    <row r="634" spans="1:4" s="380" customFormat="1" ht="13.5">
      <c r="A634" s="395" t="s">
        <v>126</v>
      </c>
      <c r="B634" s="392">
        <v>0.1682</v>
      </c>
      <c r="C634" s="392">
        <v>0.2238</v>
      </c>
      <c r="D634" s="393">
        <f t="shared" si="11"/>
        <v>133.05588585017836</v>
      </c>
    </row>
    <row r="635" spans="1:4" s="380" customFormat="1" ht="13.5">
      <c r="A635" s="395" t="s">
        <v>127</v>
      </c>
      <c r="B635" s="392">
        <v>0.011</v>
      </c>
      <c r="C635" s="392">
        <v>0.016</v>
      </c>
      <c r="D635" s="393">
        <f t="shared" si="11"/>
        <v>145.45454545454547</v>
      </c>
    </row>
    <row r="636" spans="1:4" s="380" customFormat="1" ht="13.5">
      <c r="A636" s="395" t="s">
        <v>128</v>
      </c>
      <c r="B636" s="392">
        <v>0.0192</v>
      </c>
      <c r="C636" s="392">
        <v>0.0188</v>
      </c>
      <c r="D636" s="393">
        <f t="shared" si="11"/>
        <v>97.91666666666667</v>
      </c>
    </row>
    <row r="637" spans="1:4" s="380" customFormat="1" ht="13.5">
      <c r="A637" s="395" t="s">
        <v>568</v>
      </c>
      <c r="B637" s="392">
        <v>0.1553</v>
      </c>
      <c r="C637" s="392">
        <v>0.1025</v>
      </c>
      <c r="D637" s="393">
        <f t="shared" si="11"/>
        <v>66.00128783000643</v>
      </c>
    </row>
    <row r="638" spans="1:4" s="380" customFormat="1" ht="13.5">
      <c r="A638" s="395" t="s">
        <v>569</v>
      </c>
      <c r="B638" s="392">
        <v>0.2011</v>
      </c>
      <c r="C638" s="392">
        <v>0.1656</v>
      </c>
      <c r="D638" s="393">
        <f t="shared" si="11"/>
        <v>82.34709099950274</v>
      </c>
    </row>
    <row r="639" spans="1:4" s="380" customFormat="1" ht="13.5">
      <c r="A639" s="395" t="s">
        <v>570</v>
      </c>
      <c r="B639" s="392">
        <v>0.0417</v>
      </c>
      <c r="C639" s="392">
        <v>0.0245</v>
      </c>
      <c r="D639" s="393">
        <f t="shared" si="11"/>
        <v>58.752997601918466</v>
      </c>
    </row>
    <row r="640" spans="1:4" s="380" customFormat="1" ht="13.5">
      <c r="A640" s="395" t="s">
        <v>571</v>
      </c>
      <c r="B640" s="392">
        <v>0.6491</v>
      </c>
      <c r="C640" s="392">
        <v>1.0713</v>
      </c>
      <c r="D640" s="393">
        <f t="shared" si="11"/>
        <v>165.04390694808194</v>
      </c>
    </row>
    <row r="641" spans="1:4" s="380" customFormat="1" ht="13.5">
      <c r="A641" s="395" t="s">
        <v>572</v>
      </c>
      <c r="B641" s="392">
        <v>0.7067</v>
      </c>
      <c r="C641" s="392">
        <v>0.5619</v>
      </c>
      <c r="D641" s="393">
        <f t="shared" si="11"/>
        <v>79.51040045280882</v>
      </c>
    </row>
    <row r="642" spans="1:4" s="380" customFormat="1" ht="13.5">
      <c r="A642" s="394" t="s">
        <v>573</v>
      </c>
      <c r="B642" s="392">
        <v>0.0336</v>
      </c>
      <c r="C642" s="392">
        <v>0.0443</v>
      </c>
      <c r="D642" s="393">
        <f t="shared" si="11"/>
        <v>131.8452380952381</v>
      </c>
    </row>
    <row r="643" spans="1:4" s="380" customFormat="1" ht="13.5">
      <c r="A643" s="395" t="s">
        <v>126</v>
      </c>
      <c r="B643" s="392">
        <v>0.0203</v>
      </c>
      <c r="C643" s="392">
        <v>0.0188</v>
      </c>
      <c r="D643" s="393">
        <f t="shared" si="11"/>
        <v>92.61083743842366</v>
      </c>
    </row>
    <row r="644" spans="1:4" s="380" customFormat="1" ht="13.5">
      <c r="A644" s="395" t="s">
        <v>127</v>
      </c>
      <c r="B644" s="392">
        <v>0.0008</v>
      </c>
      <c r="C644" s="392">
        <v>0.0186</v>
      </c>
      <c r="D644" s="393">
        <f t="shared" si="11"/>
        <v>2324.9999999999995</v>
      </c>
    </row>
    <row r="645" spans="1:4" s="380" customFormat="1" ht="13.5">
      <c r="A645" s="395" t="s">
        <v>128</v>
      </c>
      <c r="B645" s="392">
        <v>0</v>
      </c>
      <c r="C645" s="392">
        <v>0.0001</v>
      </c>
      <c r="D645" s="393"/>
    </row>
    <row r="646" spans="1:4" s="380" customFormat="1" ht="13.5">
      <c r="A646" s="395" t="s">
        <v>574</v>
      </c>
      <c r="B646" s="392">
        <v>0.0125</v>
      </c>
      <c r="C646" s="392">
        <v>0.0068</v>
      </c>
      <c r="D646" s="393">
        <f aca="true" t="shared" si="12" ref="D646:D709">C646/B646*100</f>
        <v>54.39999999999999</v>
      </c>
    </row>
    <row r="647" spans="1:4" s="380" customFormat="1" ht="13.5">
      <c r="A647" s="394" t="s">
        <v>575</v>
      </c>
      <c r="B647" s="392">
        <v>4.4455</v>
      </c>
      <c r="C647" s="392">
        <v>5.197</v>
      </c>
      <c r="D647" s="393">
        <f t="shared" si="12"/>
        <v>116.90473512540771</v>
      </c>
    </row>
    <row r="648" spans="1:4" s="380" customFormat="1" ht="13.5">
      <c r="A648" s="395" t="s">
        <v>576</v>
      </c>
      <c r="B648" s="392">
        <v>1.8526</v>
      </c>
      <c r="C648" s="392">
        <v>1.8503</v>
      </c>
      <c r="D648" s="393">
        <f t="shared" si="12"/>
        <v>99.87585015653676</v>
      </c>
    </row>
    <row r="649" spans="1:4" s="380" customFormat="1" ht="13.5">
      <c r="A649" s="395" t="s">
        <v>577</v>
      </c>
      <c r="B649" s="392">
        <v>2.5929</v>
      </c>
      <c r="C649" s="392">
        <v>3.3467</v>
      </c>
      <c r="D649" s="393">
        <f t="shared" si="12"/>
        <v>129.07169578464266</v>
      </c>
    </row>
    <row r="650" spans="1:4" s="380" customFormat="1" ht="13.5">
      <c r="A650" s="394" t="s">
        <v>578</v>
      </c>
      <c r="B650" s="392">
        <v>0.8416</v>
      </c>
      <c r="C650" s="392">
        <v>1.0938</v>
      </c>
      <c r="D650" s="393">
        <f t="shared" si="12"/>
        <v>129.9667300380228</v>
      </c>
    </row>
    <row r="651" spans="1:4" s="380" customFormat="1" ht="13.5">
      <c r="A651" s="395" t="s">
        <v>579</v>
      </c>
      <c r="B651" s="392">
        <v>0.6368</v>
      </c>
      <c r="C651" s="392">
        <v>0.869</v>
      </c>
      <c r="D651" s="393">
        <f t="shared" si="12"/>
        <v>136.46356783919597</v>
      </c>
    </row>
    <row r="652" spans="1:4" s="380" customFormat="1" ht="13.5">
      <c r="A652" s="395" t="s">
        <v>580</v>
      </c>
      <c r="B652" s="392">
        <v>0.2048</v>
      </c>
      <c r="C652" s="392">
        <v>0.2248</v>
      </c>
      <c r="D652" s="393">
        <f t="shared" si="12"/>
        <v>109.765625</v>
      </c>
    </row>
    <row r="653" spans="1:4" s="380" customFormat="1" ht="13.5">
      <c r="A653" s="394" t="s">
        <v>581</v>
      </c>
      <c r="B653" s="392">
        <v>2.9173</v>
      </c>
      <c r="C653" s="392">
        <v>2.9671</v>
      </c>
      <c r="D653" s="393">
        <f t="shared" si="12"/>
        <v>101.70705789599972</v>
      </c>
    </row>
    <row r="654" spans="1:4" s="380" customFormat="1" ht="13.5">
      <c r="A654" s="395" t="s">
        <v>582</v>
      </c>
      <c r="B654" s="392">
        <v>0.2331</v>
      </c>
      <c r="C654" s="392">
        <v>0.2814</v>
      </c>
      <c r="D654" s="393">
        <f t="shared" si="12"/>
        <v>120.7207207207207</v>
      </c>
    </row>
    <row r="655" spans="1:4" s="380" customFormat="1" ht="13.5">
      <c r="A655" s="395" t="s">
        <v>583</v>
      </c>
      <c r="B655" s="392">
        <v>2.6842</v>
      </c>
      <c r="C655" s="392">
        <v>2.6857</v>
      </c>
      <c r="D655" s="393">
        <f t="shared" si="12"/>
        <v>100.05588257208854</v>
      </c>
    </row>
    <row r="656" spans="1:4" s="380" customFormat="1" ht="13.5">
      <c r="A656" s="394" t="s">
        <v>584</v>
      </c>
      <c r="B656" s="392">
        <v>0</v>
      </c>
      <c r="C656" s="392">
        <v>0</v>
      </c>
      <c r="D656" s="393"/>
    </row>
    <row r="657" spans="1:4" s="380" customFormat="1" ht="13.5">
      <c r="A657" s="395" t="s">
        <v>585</v>
      </c>
      <c r="B657" s="392">
        <v>0</v>
      </c>
      <c r="C657" s="392">
        <v>0</v>
      </c>
      <c r="D657" s="393"/>
    </row>
    <row r="658" spans="1:4" s="380" customFormat="1" ht="13.5">
      <c r="A658" s="395" t="s">
        <v>586</v>
      </c>
      <c r="B658" s="392">
        <v>0</v>
      </c>
      <c r="C658" s="392">
        <v>0</v>
      </c>
      <c r="D658" s="393"/>
    </row>
    <row r="659" spans="1:4" s="380" customFormat="1" ht="13.5">
      <c r="A659" s="394" t="s">
        <v>587</v>
      </c>
      <c r="B659" s="392">
        <v>0.2417</v>
      </c>
      <c r="C659" s="392">
        <v>0.1332</v>
      </c>
      <c r="D659" s="393">
        <f t="shared" si="12"/>
        <v>55.109640049648334</v>
      </c>
    </row>
    <row r="660" spans="1:4" s="380" customFormat="1" ht="13.5">
      <c r="A660" s="395" t="s">
        <v>588</v>
      </c>
      <c r="B660" s="392">
        <v>0.108</v>
      </c>
      <c r="C660" s="392">
        <v>0.0749</v>
      </c>
      <c r="D660" s="393">
        <f t="shared" si="12"/>
        <v>69.35185185185185</v>
      </c>
    </row>
    <row r="661" spans="1:4" s="380" customFormat="1" ht="13.5">
      <c r="A661" s="395" t="s">
        <v>589</v>
      </c>
      <c r="B661" s="392">
        <v>0.1337</v>
      </c>
      <c r="C661" s="392">
        <v>0.0583</v>
      </c>
      <c r="D661" s="393">
        <f t="shared" si="12"/>
        <v>43.605086013462966</v>
      </c>
    </row>
    <row r="662" spans="1:4" s="380" customFormat="1" ht="13.5">
      <c r="A662" s="394" t="s">
        <v>590</v>
      </c>
      <c r="B662" s="392">
        <v>48.6903</v>
      </c>
      <c r="C662" s="392">
        <v>13.666</v>
      </c>
      <c r="D662" s="393">
        <f t="shared" si="12"/>
        <v>28.06719202798093</v>
      </c>
    </row>
    <row r="663" spans="1:4" s="380" customFormat="1" ht="27">
      <c r="A663" s="395" t="s">
        <v>591</v>
      </c>
      <c r="B663" s="392">
        <v>36.9825</v>
      </c>
      <c r="C663" s="392">
        <v>0.9084</v>
      </c>
      <c r="D663" s="393">
        <f t="shared" si="12"/>
        <v>2.4562968971810992</v>
      </c>
    </row>
    <row r="664" spans="1:4" s="380" customFormat="1" ht="27">
      <c r="A664" s="395" t="s">
        <v>592</v>
      </c>
      <c r="B664" s="392">
        <v>11.4471</v>
      </c>
      <c r="C664" s="392">
        <v>12.3276</v>
      </c>
      <c r="D664" s="393">
        <f t="shared" si="12"/>
        <v>107.69190449982963</v>
      </c>
    </row>
    <row r="665" spans="1:4" s="380" customFormat="1" ht="13.5">
      <c r="A665" s="395" t="s">
        <v>593</v>
      </c>
      <c r="B665" s="392">
        <v>0.2607</v>
      </c>
      <c r="C665" s="392">
        <v>0.43</v>
      </c>
      <c r="D665" s="393">
        <f t="shared" si="12"/>
        <v>164.94054468738014</v>
      </c>
    </row>
    <row r="666" spans="1:4" s="380" customFormat="1" ht="13.5">
      <c r="A666" s="394" t="s">
        <v>594</v>
      </c>
      <c r="B666" s="392">
        <v>0.0927</v>
      </c>
      <c r="C666" s="392">
        <v>2.8731</v>
      </c>
      <c r="D666" s="393">
        <f t="shared" si="12"/>
        <v>3099.352750809061</v>
      </c>
    </row>
    <row r="667" spans="1:4" s="380" customFormat="1" ht="13.5">
      <c r="A667" s="395" t="s">
        <v>595</v>
      </c>
      <c r="B667" s="392">
        <v>0.01</v>
      </c>
      <c r="C667" s="392">
        <v>0.0091</v>
      </c>
      <c r="D667" s="393">
        <f t="shared" si="12"/>
        <v>91</v>
      </c>
    </row>
    <row r="668" spans="1:4" s="380" customFormat="1" ht="13.5">
      <c r="A668" s="395" t="s">
        <v>596</v>
      </c>
      <c r="B668" s="392">
        <v>0.0636</v>
      </c>
      <c r="C668" s="392">
        <v>0.0352</v>
      </c>
      <c r="D668" s="393">
        <f t="shared" si="12"/>
        <v>55.34591194968554</v>
      </c>
    </row>
    <row r="669" spans="1:4" s="380" customFormat="1" ht="13.5">
      <c r="A669" s="395" t="s">
        <v>597</v>
      </c>
      <c r="B669" s="392">
        <v>0</v>
      </c>
      <c r="C669" s="392">
        <v>0</v>
      </c>
      <c r="D669" s="393"/>
    </row>
    <row r="670" spans="1:4" s="380" customFormat="1" ht="13.5">
      <c r="A670" s="395" t="s">
        <v>598</v>
      </c>
      <c r="B670" s="392">
        <v>0.0191</v>
      </c>
      <c r="C670" s="392">
        <v>2.8288</v>
      </c>
      <c r="D670" s="393">
        <f t="shared" si="12"/>
        <v>14810.471204188483</v>
      </c>
    </row>
    <row r="671" spans="1:4" s="380" customFormat="1" ht="13.5">
      <c r="A671" s="394" t="s">
        <v>599</v>
      </c>
      <c r="B671" s="392">
        <v>0.2042</v>
      </c>
      <c r="C671" s="392">
        <v>0.7205</v>
      </c>
      <c r="D671" s="393">
        <f t="shared" si="12"/>
        <v>352.8403525954946</v>
      </c>
    </row>
    <row r="672" spans="1:4" s="380" customFormat="1" ht="13.5">
      <c r="A672" s="395" t="s">
        <v>126</v>
      </c>
      <c r="B672" s="392">
        <v>0.0774</v>
      </c>
      <c r="C672" s="392">
        <v>0.2762</v>
      </c>
      <c r="D672" s="393">
        <f t="shared" si="12"/>
        <v>356.8475452196382</v>
      </c>
    </row>
    <row r="673" spans="1:4" s="380" customFormat="1" ht="13.5">
      <c r="A673" s="395" t="s">
        <v>127</v>
      </c>
      <c r="B673" s="392">
        <v>0.009</v>
      </c>
      <c r="C673" s="392">
        <v>0.118</v>
      </c>
      <c r="D673" s="393">
        <f t="shared" si="12"/>
        <v>1311.111111111111</v>
      </c>
    </row>
    <row r="674" spans="1:4" s="380" customFormat="1" ht="13.5">
      <c r="A674" s="395" t="s">
        <v>128</v>
      </c>
      <c r="B674" s="392">
        <v>0.0007</v>
      </c>
      <c r="C674" s="392">
        <v>0</v>
      </c>
      <c r="D674" s="393">
        <f t="shared" si="12"/>
        <v>0</v>
      </c>
    </row>
    <row r="675" spans="1:4" s="380" customFormat="1" ht="13.5">
      <c r="A675" s="395" t="s">
        <v>600</v>
      </c>
      <c r="B675" s="392">
        <v>0.0329</v>
      </c>
      <c r="C675" s="392">
        <v>0.0681</v>
      </c>
      <c r="D675" s="393">
        <f t="shared" si="12"/>
        <v>206.99088145896653</v>
      </c>
    </row>
    <row r="676" spans="1:4" s="380" customFormat="1" ht="13.5">
      <c r="A676" s="395" t="s">
        <v>601</v>
      </c>
      <c r="B676" s="392">
        <v>0.0015</v>
      </c>
      <c r="C676" s="392">
        <v>0.0064</v>
      </c>
      <c r="D676" s="393">
        <f t="shared" si="12"/>
        <v>426.6666666666667</v>
      </c>
    </row>
    <row r="677" spans="1:4" s="380" customFormat="1" ht="13.5">
      <c r="A677" s="395" t="s">
        <v>135</v>
      </c>
      <c r="B677" s="392">
        <v>0</v>
      </c>
      <c r="C677" s="392">
        <v>0</v>
      </c>
      <c r="D677" s="393"/>
    </row>
    <row r="678" spans="1:4" s="380" customFormat="1" ht="13.5">
      <c r="A678" s="395" t="s">
        <v>602</v>
      </c>
      <c r="B678" s="392">
        <v>0.0827</v>
      </c>
      <c r="C678" s="392">
        <v>0.2518</v>
      </c>
      <c r="D678" s="393">
        <f t="shared" si="12"/>
        <v>304.4740024183797</v>
      </c>
    </row>
    <row r="679" spans="1:4" s="380" customFormat="1" ht="13.5">
      <c r="A679" s="399" t="s">
        <v>603</v>
      </c>
      <c r="B679" s="392">
        <v>0</v>
      </c>
      <c r="C679" s="392">
        <v>0.0043</v>
      </c>
      <c r="D679" s="393"/>
    </row>
    <row r="680" spans="1:4" s="380" customFormat="1" ht="13.5">
      <c r="A680" s="396" t="s">
        <v>604</v>
      </c>
      <c r="B680" s="392">
        <v>0</v>
      </c>
      <c r="C680" s="392">
        <v>0.0019</v>
      </c>
      <c r="D680" s="393"/>
    </row>
    <row r="681" spans="1:4" s="380" customFormat="1" ht="13.5">
      <c r="A681" s="396" t="s">
        <v>605</v>
      </c>
      <c r="B681" s="392">
        <v>0</v>
      </c>
      <c r="C681" s="392">
        <v>0.0024</v>
      </c>
      <c r="D681" s="393"/>
    </row>
    <row r="682" spans="1:4" s="380" customFormat="1" ht="13.5">
      <c r="A682" s="394" t="s">
        <v>606</v>
      </c>
      <c r="B682" s="392">
        <v>2.4448</v>
      </c>
      <c r="C682" s="392">
        <v>2.4091</v>
      </c>
      <c r="D682" s="393">
        <f t="shared" si="12"/>
        <v>98.53975785340315</v>
      </c>
    </row>
    <row r="683" spans="1:4" s="380" customFormat="1" ht="13.5">
      <c r="A683" s="395" t="s">
        <v>607</v>
      </c>
      <c r="B683" s="392">
        <v>2.4448</v>
      </c>
      <c r="C683" s="392">
        <v>2.4091</v>
      </c>
      <c r="D683" s="393">
        <f t="shared" si="12"/>
        <v>98.53975785340315</v>
      </c>
    </row>
    <row r="684" spans="1:4" s="380" customFormat="1" ht="13.5">
      <c r="A684" s="394" t="s">
        <v>608</v>
      </c>
      <c r="B684" s="392">
        <v>56.0069</v>
      </c>
      <c r="C684" s="392">
        <v>61.2719</v>
      </c>
      <c r="D684" s="393">
        <f t="shared" si="12"/>
        <v>109.40062742269257</v>
      </c>
    </row>
    <row r="685" spans="1:4" s="380" customFormat="1" ht="13.5">
      <c r="A685" s="394" t="s">
        <v>609</v>
      </c>
      <c r="B685" s="392">
        <v>1.6638</v>
      </c>
      <c r="C685" s="392">
        <v>2.0312</v>
      </c>
      <c r="D685" s="393">
        <f t="shared" si="12"/>
        <v>122.08198100733263</v>
      </c>
    </row>
    <row r="686" spans="1:4" s="380" customFormat="1" ht="13.5">
      <c r="A686" s="395" t="s">
        <v>126</v>
      </c>
      <c r="B686" s="392">
        <v>1.3771</v>
      </c>
      <c r="C686" s="392">
        <v>1.7019</v>
      </c>
      <c r="D686" s="393">
        <f t="shared" si="12"/>
        <v>123.58579623847214</v>
      </c>
    </row>
    <row r="687" spans="1:4" s="380" customFormat="1" ht="13.5">
      <c r="A687" s="395" t="s">
        <v>127</v>
      </c>
      <c r="B687" s="392">
        <v>0.1802</v>
      </c>
      <c r="C687" s="392">
        <v>0.1481</v>
      </c>
      <c r="D687" s="393">
        <f t="shared" si="12"/>
        <v>82.18645948945617</v>
      </c>
    </row>
    <row r="688" spans="1:4" s="380" customFormat="1" ht="13.5">
      <c r="A688" s="395" t="s">
        <v>128</v>
      </c>
      <c r="B688" s="392">
        <v>0.0284</v>
      </c>
      <c r="C688" s="392">
        <v>0.061</v>
      </c>
      <c r="D688" s="393">
        <f t="shared" si="12"/>
        <v>214.7887323943662</v>
      </c>
    </row>
    <row r="689" spans="1:4" s="380" customFormat="1" ht="13.5">
      <c r="A689" s="395" t="s">
        <v>610</v>
      </c>
      <c r="B689" s="392">
        <v>0.0781</v>
      </c>
      <c r="C689" s="392">
        <v>0.1202</v>
      </c>
      <c r="D689" s="393">
        <f t="shared" si="12"/>
        <v>153.90524967989757</v>
      </c>
    </row>
    <row r="690" spans="1:4" s="380" customFormat="1" ht="13.5">
      <c r="A690" s="394" t="s">
        <v>611</v>
      </c>
      <c r="B690" s="392">
        <v>3.0916</v>
      </c>
      <c r="C690" s="392">
        <v>3.1286</v>
      </c>
      <c r="D690" s="393">
        <f t="shared" si="12"/>
        <v>101.1967913054729</v>
      </c>
    </row>
    <row r="691" spans="1:4" s="380" customFormat="1" ht="13.5">
      <c r="A691" s="395" t="s">
        <v>612</v>
      </c>
      <c r="B691" s="392">
        <v>1.2185</v>
      </c>
      <c r="C691" s="392">
        <v>1.4662</v>
      </c>
      <c r="D691" s="393">
        <f t="shared" si="12"/>
        <v>120.3282724661469</v>
      </c>
    </row>
    <row r="692" spans="1:4" s="380" customFormat="1" ht="13.5">
      <c r="A692" s="395" t="s">
        <v>613</v>
      </c>
      <c r="B692" s="392">
        <v>0.7507</v>
      </c>
      <c r="C692" s="392">
        <v>0.2593</v>
      </c>
      <c r="D692" s="393">
        <f t="shared" si="12"/>
        <v>34.54109497802051</v>
      </c>
    </row>
    <row r="693" spans="1:4" s="380" customFormat="1" ht="13.5">
      <c r="A693" s="395" t="s">
        <v>614</v>
      </c>
      <c r="B693" s="392">
        <v>0.0356</v>
      </c>
      <c r="C693" s="392">
        <v>0.0351</v>
      </c>
      <c r="D693" s="393">
        <f t="shared" si="12"/>
        <v>98.59550561797754</v>
      </c>
    </row>
    <row r="694" spans="1:4" s="380" customFormat="1" ht="13.5">
      <c r="A694" s="395" t="s">
        <v>615</v>
      </c>
      <c r="B694" s="392">
        <v>0</v>
      </c>
      <c r="C694" s="392">
        <v>0</v>
      </c>
      <c r="D694" s="393"/>
    </row>
    <row r="695" spans="1:4" s="380" customFormat="1" ht="13.5">
      <c r="A695" s="395" t="s">
        <v>616</v>
      </c>
      <c r="B695" s="392">
        <v>0.16</v>
      </c>
      <c r="C695" s="392">
        <v>0.1719</v>
      </c>
      <c r="D695" s="393">
        <f t="shared" si="12"/>
        <v>107.43749999999999</v>
      </c>
    </row>
    <row r="696" spans="1:4" s="380" customFormat="1" ht="13.5">
      <c r="A696" s="395" t="s">
        <v>617</v>
      </c>
      <c r="B696" s="392">
        <v>0.0889</v>
      </c>
      <c r="C696" s="392">
        <v>0.0985</v>
      </c>
      <c r="D696" s="393">
        <f t="shared" si="12"/>
        <v>110.7986501687289</v>
      </c>
    </row>
    <row r="697" spans="1:4" s="380" customFormat="1" ht="13.5">
      <c r="A697" s="395" t="s">
        <v>618</v>
      </c>
      <c r="B697" s="392">
        <v>0</v>
      </c>
      <c r="C697" s="392">
        <v>0</v>
      </c>
      <c r="D697" s="393"/>
    </row>
    <row r="698" spans="1:4" s="380" customFormat="1" ht="13.5">
      <c r="A698" s="395" t="s">
        <v>619</v>
      </c>
      <c r="B698" s="392">
        <v>0.1972</v>
      </c>
      <c r="C698" s="392">
        <v>0.5321</v>
      </c>
      <c r="D698" s="393">
        <f t="shared" si="12"/>
        <v>269.82758620689657</v>
      </c>
    </row>
    <row r="699" spans="1:4" s="380" customFormat="1" ht="13.5">
      <c r="A699" s="395" t="s">
        <v>620</v>
      </c>
      <c r="B699" s="392">
        <v>0</v>
      </c>
      <c r="C699" s="392">
        <v>0</v>
      </c>
      <c r="D699" s="393"/>
    </row>
    <row r="700" spans="1:4" s="380" customFormat="1" ht="13.5">
      <c r="A700" s="395" t="s">
        <v>621</v>
      </c>
      <c r="B700" s="392">
        <v>0.012</v>
      </c>
      <c r="C700" s="392">
        <v>0</v>
      </c>
      <c r="D700" s="393">
        <f t="shared" si="12"/>
        <v>0</v>
      </c>
    </row>
    <row r="701" spans="1:4" s="380" customFormat="1" ht="13.5">
      <c r="A701" s="395" t="s">
        <v>622</v>
      </c>
      <c r="B701" s="392">
        <v>0</v>
      </c>
      <c r="C701" s="392">
        <v>0</v>
      </c>
      <c r="D701" s="393"/>
    </row>
    <row r="702" spans="1:4" s="380" customFormat="1" ht="13.5">
      <c r="A702" s="396" t="s">
        <v>623</v>
      </c>
      <c r="B702" s="392">
        <v>0</v>
      </c>
      <c r="C702" s="392">
        <v>0.003</v>
      </c>
      <c r="D702" s="393"/>
    </row>
    <row r="703" spans="1:4" s="380" customFormat="1" ht="13.5">
      <c r="A703" s="395" t="s">
        <v>624</v>
      </c>
      <c r="B703" s="392">
        <v>0.6287</v>
      </c>
      <c r="C703" s="392">
        <v>0.5625</v>
      </c>
      <c r="D703" s="393">
        <f t="shared" si="12"/>
        <v>89.47033561317002</v>
      </c>
    </row>
    <row r="704" spans="1:4" s="380" customFormat="1" ht="13.5">
      <c r="A704" s="394" t="s">
        <v>625</v>
      </c>
      <c r="B704" s="392">
        <v>3.0613</v>
      </c>
      <c r="C704" s="392">
        <v>2.6354</v>
      </c>
      <c r="D704" s="393">
        <f t="shared" si="12"/>
        <v>86.08760983895732</v>
      </c>
    </row>
    <row r="705" spans="1:4" s="380" customFormat="1" ht="13.5">
      <c r="A705" s="395" t="s">
        <v>626</v>
      </c>
      <c r="B705" s="392">
        <v>0.4776</v>
      </c>
      <c r="C705" s="392">
        <v>0.3424</v>
      </c>
      <c r="D705" s="393">
        <f t="shared" si="12"/>
        <v>71.69179229480737</v>
      </c>
    </row>
    <row r="706" spans="1:4" s="380" customFormat="1" ht="13.5">
      <c r="A706" s="395" t="s">
        <v>627</v>
      </c>
      <c r="B706" s="392">
        <v>1.4786</v>
      </c>
      <c r="C706" s="392">
        <v>0.9526</v>
      </c>
      <c r="D706" s="393">
        <f t="shared" si="12"/>
        <v>64.42580819694305</v>
      </c>
    </row>
    <row r="707" spans="1:4" s="380" customFormat="1" ht="13.5">
      <c r="A707" s="395" t="s">
        <v>628</v>
      </c>
      <c r="B707" s="392">
        <v>1.1051</v>
      </c>
      <c r="C707" s="392">
        <v>1.3404</v>
      </c>
      <c r="D707" s="393">
        <f t="shared" si="12"/>
        <v>121.29219075196815</v>
      </c>
    </row>
    <row r="708" spans="1:4" s="380" customFormat="1" ht="13.5">
      <c r="A708" s="394" t="s">
        <v>629</v>
      </c>
      <c r="B708" s="392">
        <v>8.5251</v>
      </c>
      <c r="C708" s="392">
        <v>12.358</v>
      </c>
      <c r="D708" s="393">
        <f t="shared" si="12"/>
        <v>144.96017642021795</v>
      </c>
    </row>
    <row r="709" spans="1:4" s="380" customFormat="1" ht="13.5">
      <c r="A709" s="395" t="s">
        <v>630</v>
      </c>
      <c r="B709" s="392">
        <v>1.8306</v>
      </c>
      <c r="C709" s="392">
        <v>2.2185</v>
      </c>
      <c r="D709" s="393">
        <f t="shared" si="12"/>
        <v>121.18977384464111</v>
      </c>
    </row>
    <row r="710" spans="1:4" s="380" customFormat="1" ht="13.5">
      <c r="A710" s="395" t="s">
        <v>631</v>
      </c>
      <c r="B710" s="392">
        <v>0.2267</v>
      </c>
      <c r="C710" s="392">
        <v>0.2651</v>
      </c>
      <c r="D710" s="393">
        <f aca="true" t="shared" si="13" ref="D710:D773">C710/B710*100</f>
        <v>116.93868548742832</v>
      </c>
    </row>
    <row r="711" spans="1:4" s="380" customFormat="1" ht="13.5">
      <c r="A711" s="395" t="s">
        <v>632</v>
      </c>
      <c r="B711" s="392">
        <v>0.4372</v>
      </c>
      <c r="C711" s="392">
        <v>0.4339</v>
      </c>
      <c r="D711" s="393">
        <f t="shared" si="13"/>
        <v>99.24519670631291</v>
      </c>
    </row>
    <row r="712" spans="1:4" s="380" customFormat="1" ht="13.5">
      <c r="A712" s="395" t="s">
        <v>633</v>
      </c>
      <c r="B712" s="392">
        <v>0</v>
      </c>
      <c r="C712" s="392">
        <v>0</v>
      </c>
      <c r="D712" s="393"/>
    </row>
    <row r="713" spans="1:4" s="380" customFormat="1" ht="13.5">
      <c r="A713" s="395" t="s">
        <v>634</v>
      </c>
      <c r="B713" s="392">
        <v>0.002</v>
      </c>
      <c r="C713" s="392">
        <v>0.002</v>
      </c>
      <c r="D713" s="393">
        <f t="shared" si="13"/>
        <v>100</v>
      </c>
    </row>
    <row r="714" spans="1:4" s="380" customFormat="1" ht="13.5">
      <c r="A714" s="395" t="s">
        <v>635</v>
      </c>
      <c r="B714" s="392">
        <v>0.0402</v>
      </c>
      <c r="C714" s="392">
        <v>0.0402</v>
      </c>
      <c r="D714" s="393">
        <f t="shared" si="13"/>
        <v>100</v>
      </c>
    </row>
    <row r="715" spans="1:4" s="380" customFormat="1" ht="13.5">
      <c r="A715" s="395" t="s">
        <v>636</v>
      </c>
      <c r="B715" s="392">
        <v>0.0109</v>
      </c>
      <c r="C715" s="392">
        <v>0.0204</v>
      </c>
      <c r="D715" s="393">
        <f t="shared" si="13"/>
        <v>187.1559633027523</v>
      </c>
    </row>
    <row r="716" spans="1:4" s="380" customFormat="1" ht="13.5">
      <c r="A716" s="395" t="s">
        <v>637</v>
      </c>
      <c r="B716" s="392">
        <v>3.8888</v>
      </c>
      <c r="C716" s="392">
        <v>4.3105</v>
      </c>
      <c r="D716" s="393">
        <f t="shared" si="13"/>
        <v>110.84396214770624</v>
      </c>
    </row>
    <row r="717" spans="1:4" s="380" customFormat="1" ht="13.5">
      <c r="A717" s="395" t="s">
        <v>638</v>
      </c>
      <c r="B717" s="392">
        <v>1.0493</v>
      </c>
      <c r="C717" s="392">
        <v>1.5228</v>
      </c>
      <c r="D717" s="393">
        <f t="shared" si="13"/>
        <v>145.1253216430001</v>
      </c>
    </row>
    <row r="718" spans="1:4" s="380" customFormat="1" ht="13.5">
      <c r="A718" s="395" t="s">
        <v>639</v>
      </c>
      <c r="B718" s="392">
        <v>0.0007</v>
      </c>
      <c r="C718" s="392">
        <v>2.6216</v>
      </c>
      <c r="D718" s="393">
        <f t="shared" si="13"/>
        <v>374514.2857142857</v>
      </c>
    </row>
    <row r="719" spans="1:4" s="380" customFormat="1" ht="13.5">
      <c r="A719" s="395" t="s">
        <v>640</v>
      </c>
      <c r="B719" s="392">
        <v>1.0387</v>
      </c>
      <c r="C719" s="392">
        <v>0.923</v>
      </c>
      <c r="D719" s="393">
        <f t="shared" si="13"/>
        <v>88.8610763454318</v>
      </c>
    </row>
    <row r="720" spans="1:4" s="380" customFormat="1" ht="13.5">
      <c r="A720" s="394" t="s">
        <v>641</v>
      </c>
      <c r="B720" s="392">
        <v>0.0486</v>
      </c>
      <c r="C720" s="392">
        <v>0.0793</v>
      </c>
      <c r="D720" s="393">
        <f t="shared" si="13"/>
        <v>163.1687242798354</v>
      </c>
    </row>
    <row r="721" spans="1:4" s="380" customFormat="1" ht="13.5">
      <c r="A721" s="395" t="s">
        <v>642</v>
      </c>
      <c r="B721" s="392">
        <v>0.0431</v>
      </c>
      <c r="C721" s="392">
        <v>0.0793</v>
      </c>
      <c r="D721" s="393">
        <f t="shared" si="13"/>
        <v>183.9907192575406</v>
      </c>
    </row>
    <row r="722" spans="1:4" s="380" customFormat="1" ht="13.5">
      <c r="A722" s="395" t="s">
        <v>643</v>
      </c>
      <c r="B722" s="392">
        <v>0.0055</v>
      </c>
      <c r="C722" s="392">
        <v>0</v>
      </c>
      <c r="D722" s="393">
        <f t="shared" si="13"/>
        <v>0</v>
      </c>
    </row>
    <row r="723" spans="1:4" s="380" customFormat="1" ht="13.5">
      <c r="A723" s="394" t="s">
        <v>644</v>
      </c>
      <c r="B723" s="392">
        <v>5.4335</v>
      </c>
      <c r="C723" s="392">
        <v>5.4906</v>
      </c>
      <c r="D723" s="393">
        <f t="shared" si="13"/>
        <v>101.05088800957024</v>
      </c>
    </row>
    <row r="724" spans="1:4" s="380" customFormat="1" ht="13.5">
      <c r="A724" s="395" t="s">
        <v>645</v>
      </c>
      <c r="B724" s="392">
        <v>0.1603</v>
      </c>
      <c r="C724" s="392">
        <v>0.3336</v>
      </c>
      <c r="D724" s="393">
        <f t="shared" si="13"/>
        <v>208.10979413599503</v>
      </c>
    </row>
    <row r="725" spans="1:4" s="380" customFormat="1" ht="13.5">
      <c r="A725" s="395" t="s">
        <v>646</v>
      </c>
      <c r="B725" s="392">
        <v>3.8262</v>
      </c>
      <c r="C725" s="392">
        <v>4.425</v>
      </c>
      <c r="D725" s="393">
        <f t="shared" si="13"/>
        <v>115.64999215932257</v>
      </c>
    </row>
    <row r="726" spans="1:4" s="380" customFormat="1" ht="13.5">
      <c r="A726" s="395" t="s">
        <v>647</v>
      </c>
      <c r="B726" s="392">
        <v>1.447</v>
      </c>
      <c r="C726" s="392">
        <v>0.732</v>
      </c>
      <c r="D726" s="393">
        <f t="shared" si="13"/>
        <v>50.58742225293711</v>
      </c>
    </row>
    <row r="727" spans="1:4" s="380" customFormat="1" ht="13.5">
      <c r="A727" s="394" t="s">
        <v>648</v>
      </c>
      <c r="B727" s="392">
        <v>2.8028</v>
      </c>
      <c r="C727" s="392">
        <v>3.4421</v>
      </c>
      <c r="D727" s="393">
        <f t="shared" si="13"/>
        <v>122.80933352361924</v>
      </c>
    </row>
    <row r="728" spans="1:4" s="380" customFormat="1" ht="13.5">
      <c r="A728" s="395" t="s">
        <v>649</v>
      </c>
      <c r="B728" s="392">
        <v>1.1121</v>
      </c>
      <c r="C728" s="392">
        <v>1.3496</v>
      </c>
      <c r="D728" s="393">
        <f t="shared" si="13"/>
        <v>121.35599316608217</v>
      </c>
    </row>
    <row r="729" spans="1:4" s="380" customFormat="1" ht="13.5">
      <c r="A729" s="395" t="s">
        <v>650</v>
      </c>
      <c r="B729" s="392">
        <v>1.4</v>
      </c>
      <c r="C729" s="392">
        <v>1.6448</v>
      </c>
      <c r="D729" s="393">
        <f t="shared" si="13"/>
        <v>117.48571428571431</v>
      </c>
    </row>
    <row r="730" spans="1:4" s="380" customFormat="1" ht="13.5">
      <c r="A730" s="395" t="s">
        <v>651</v>
      </c>
      <c r="B730" s="392">
        <v>0.1268</v>
      </c>
      <c r="C730" s="392">
        <v>0.3005</v>
      </c>
      <c r="D730" s="393">
        <f t="shared" si="13"/>
        <v>236.98738170347005</v>
      </c>
    </row>
    <row r="731" spans="1:4" s="380" customFormat="1" ht="13.5">
      <c r="A731" s="395" t="s">
        <v>652</v>
      </c>
      <c r="B731" s="392">
        <v>0.1639</v>
      </c>
      <c r="C731" s="392">
        <v>0.1472</v>
      </c>
      <c r="D731" s="393">
        <f t="shared" si="13"/>
        <v>89.81086028065894</v>
      </c>
    </row>
    <row r="732" spans="1:4" s="380" customFormat="1" ht="13.5">
      <c r="A732" s="394" t="s">
        <v>653</v>
      </c>
      <c r="B732" s="392">
        <v>25.6511</v>
      </c>
      <c r="C732" s="392">
        <v>26.458</v>
      </c>
      <c r="D732" s="393">
        <f t="shared" si="13"/>
        <v>103.14567406466</v>
      </c>
    </row>
    <row r="733" spans="1:4" s="380" customFormat="1" ht="13.5">
      <c r="A733" s="395" t="s">
        <v>654</v>
      </c>
      <c r="B733" s="392">
        <v>0.3436</v>
      </c>
      <c r="C733" s="392">
        <v>0.4128</v>
      </c>
      <c r="D733" s="393">
        <f t="shared" si="13"/>
        <v>120.13969732246798</v>
      </c>
    </row>
    <row r="734" spans="1:4" s="380" customFormat="1" ht="27">
      <c r="A734" s="395" t="s">
        <v>655</v>
      </c>
      <c r="B734" s="392">
        <v>25.1649</v>
      </c>
      <c r="C734" s="392">
        <v>26.0452</v>
      </c>
      <c r="D734" s="393">
        <f t="shared" si="13"/>
        <v>103.49812635853908</v>
      </c>
    </row>
    <row r="735" spans="1:4" s="380" customFormat="1" ht="13.5">
      <c r="A735" s="395" t="s">
        <v>656</v>
      </c>
      <c r="B735" s="392">
        <v>0.1426</v>
      </c>
      <c r="C735" s="392">
        <v>0</v>
      </c>
      <c r="D735" s="393">
        <f t="shared" si="13"/>
        <v>0</v>
      </c>
    </row>
    <row r="736" spans="1:4" s="380" customFormat="1" ht="13.5">
      <c r="A736" s="394" t="s">
        <v>657</v>
      </c>
      <c r="B736" s="392">
        <v>2.0982</v>
      </c>
      <c r="C736" s="392">
        <v>1.8243</v>
      </c>
      <c r="D736" s="393">
        <f t="shared" si="13"/>
        <v>86.94595367457822</v>
      </c>
    </row>
    <row r="737" spans="1:4" s="380" customFormat="1" ht="13.5">
      <c r="A737" s="395" t="s">
        <v>658</v>
      </c>
      <c r="B737" s="392">
        <v>1.0242</v>
      </c>
      <c r="C737" s="392">
        <v>0.6733</v>
      </c>
      <c r="D737" s="393">
        <f t="shared" si="13"/>
        <v>65.73911345440344</v>
      </c>
    </row>
    <row r="738" spans="1:4" s="380" customFormat="1" ht="13.5">
      <c r="A738" s="395" t="s">
        <v>659</v>
      </c>
      <c r="B738" s="392">
        <v>0.03</v>
      </c>
      <c r="C738" s="392">
        <v>0.1324</v>
      </c>
      <c r="D738" s="393">
        <f t="shared" si="13"/>
        <v>441.3333333333333</v>
      </c>
    </row>
    <row r="739" spans="1:4" s="380" customFormat="1" ht="13.5">
      <c r="A739" s="395" t="s">
        <v>660</v>
      </c>
      <c r="B739" s="392">
        <v>1.044</v>
      </c>
      <c r="C739" s="392">
        <v>1.0186</v>
      </c>
      <c r="D739" s="393">
        <f t="shared" si="13"/>
        <v>97.5670498084291</v>
      </c>
    </row>
    <row r="740" spans="1:4" s="380" customFormat="1" ht="13.5">
      <c r="A740" s="394" t="s">
        <v>661</v>
      </c>
      <c r="B740" s="392">
        <v>0.4744</v>
      </c>
      <c r="C740" s="392">
        <v>0.7376</v>
      </c>
      <c r="D740" s="393">
        <f t="shared" si="13"/>
        <v>155.48060708263068</v>
      </c>
    </row>
    <row r="741" spans="1:4" s="380" customFormat="1" ht="13.5">
      <c r="A741" s="395" t="s">
        <v>662</v>
      </c>
      <c r="B741" s="392">
        <v>0.4585</v>
      </c>
      <c r="C741" s="392">
        <v>0.721</v>
      </c>
      <c r="D741" s="393">
        <f t="shared" si="13"/>
        <v>157.25190839694656</v>
      </c>
    </row>
    <row r="742" spans="1:4" s="380" customFormat="1" ht="13.5">
      <c r="A742" s="395" t="s">
        <v>663</v>
      </c>
      <c r="B742" s="392">
        <v>0.0159</v>
      </c>
      <c r="C742" s="392">
        <v>0.0166</v>
      </c>
      <c r="D742" s="393">
        <f t="shared" si="13"/>
        <v>104.40251572327044</v>
      </c>
    </row>
    <row r="743" spans="1:4" s="380" customFormat="1" ht="13.5">
      <c r="A743" s="394" t="s">
        <v>664</v>
      </c>
      <c r="B743" s="392">
        <v>0.5961</v>
      </c>
      <c r="C743" s="392">
        <v>1.0588</v>
      </c>
      <c r="D743" s="393">
        <f t="shared" si="13"/>
        <v>177.62120449588997</v>
      </c>
    </row>
    <row r="744" spans="1:4" s="380" customFormat="1" ht="13.5">
      <c r="A744" s="395" t="s">
        <v>126</v>
      </c>
      <c r="B744" s="392">
        <v>0.1531</v>
      </c>
      <c r="C744" s="392">
        <v>0.3855</v>
      </c>
      <c r="D744" s="393">
        <f t="shared" si="13"/>
        <v>251.79621162638796</v>
      </c>
    </row>
    <row r="745" spans="1:4" s="380" customFormat="1" ht="13.5">
      <c r="A745" s="395" t="s">
        <v>127</v>
      </c>
      <c r="B745" s="392">
        <v>0.0149</v>
      </c>
      <c r="C745" s="392">
        <v>0.0247</v>
      </c>
      <c r="D745" s="393">
        <f t="shared" si="13"/>
        <v>165.7718120805369</v>
      </c>
    </row>
    <row r="746" spans="1:4" s="380" customFormat="1" ht="13.5">
      <c r="A746" s="395" t="s">
        <v>128</v>
      </c>
      <c r="B746" s="392">
        <v>0</v>
      </c>
      <c r="C746" s="392">
        <v>0</v>
      </c>
      <c r="D746" s="393"/>
    </row>
    <row r="747" spans="1:4" s="380" customFormat="1" ht="13.5">
      <c r="A747" s="395" t="s">
        <v>167</v>
      </c>
      <c r="B747" s="392">
        <v>0.003</v>
      </c>
      <c r="C747" s="392">
        <v>0.0013</v>
      </c>
      <c r="D747" s="393">
        <f t="shared" si="13"/>
        <v>43.33333333333333</v>
      </c>
    </row>
    <row r="748" spans="1:4" s="380" customFormat="1" ht="13.5">
      <c r="A748" s="395" t="s">
        <v>665</v>
      </c>
      <c r="B748" s="392">
        <v>0.3319</v>
      </c>
      <c r="C748" s="392">
        <v>0.015</v>
      </c>
      <c r="D748" s="393">
        <f t="shared" si="13"/>
        <v>4.519433564326604</v>
      </c>
    </row>
    <row r="749" spans="1:4" s="380" customFormat="1" ht="13.5">
      <c r="A749" s="395" t="s">
        <v>666</v>
      </c>
      <c r="B749" s="392">
        <v>0.0004</v>
      </c>
      <c r="C749" s="392">
        <v>0.3002</v>
      </c>
      <c r="D749" s="393">
        <f t="shared" si="13"/>
        <v>75050</v>
      </c>
    </row>
    <row r="750" spans="1:4" s="380" customFormat="1" ht="13.5">
      <c r="A750" s="395" t="s">
        <v>135</v>
      </c>
      <c r="B750" s="392">
        <v>0</v>
      </c>
      <c r="C750" s="392">
        <v>0.0179</v>
      </c>
      <c r="D750" s="393"/>
    </row>
    <row r="751" spans="1:4" s="380" customFormat="1" ht="13.5">
      <c r="A751" s="395" t="s">
        <v>667</v>
      </c>
      <c r="B751" s="392">
        <v>0.0928</v>
      </c>
      <c r="C751" s="392">
        <v>0.3142</v>
      </c>
      <c r="D751" s="393">
        <f t="shared" si="13"/>
        <v>338.57758620689657</v>
      </c>
    </row>
    <row r="752" spans="1:4" s="380" customFormat="1" ht="13.5">
      <c r="A752" s="394" t="s">
        <v>668</v>
      </c>
      <c r="B752" s="392">
        <v>0.0565</v>
      </c>
      <c r="C752" s="392">
        <v>0.0059</v>
      </c>
      <c r="D752" s="393">
        <f t="shared" si="13"/>
        <v>10.442477876106194</v>
      </c>
    </row>
    <row r="753" spans="1:4" s="380" customFormat="1" ht="13.5">
      <c r="A753" s="395" t="s">
        <v>669</v>
      </c>
      <c r="B753" s="392">
        <v>0.0565</v>
      </c>
      <c r="C753" s="392">
        <v>0.0059</v>
      </c>
      <c r="D753" s="393">
        <f t="shared" si="13"/>
        <v>10.442477876106194</v>
      </c>
    </row>
    <row r="754" spans="1:4" s="380" customFormat="1" ht="13.5">
      <c r="A754" s="394" t="s">
        <v>670</v>
      </c>
      <c r="B754" s="392">
        <v>2.5039</v>
      </c>
      <c r="C754" s="392">
        <v>2.0221</v>
      </c>
      <c r="D754" s="393">
        <f t="shared" si="13"/>
        <v>80.75801749271137</v>
      </c>
    </row>
    <row r="755" spans="1:4" s="380" customFormat="1" ht="13.5">
      <c r="A755" s="395" t="s">
        <v>671</v>
      </c>
      <c r="B755" s="392">
        <v>2.5039</v>
      </c>
      <c r="C755" s="392">
        <v>2.0221</v>
      </c>
      <c r="D755" s="393">
        <f t="shared" si="13"/>
        <v>80.75801749271137</v>
      </c>
    </row>
    <row r="756" spans="1:4" s="380" customFormat="1" ht="13.5">
      <c r="A756" s="394" t="s">
        <v>672</v>
      </c>
      <c r="B756" s="392">
        <v>19.1505</v>
      </c>
      <c r="C756" s="392">
        <v>19.8225</v>
      </c>
      <c r="D756" s="393">
        <f t="shared" si="13"/>
        <v>103.50904676118118</v>
      </c>
    </row>
    <row r="757" spans="1:4" s="380" customFormat="1" ht="13.5">
      <c r="A757" s="394" t="s">
        <v>673</v>
      </c>
      <c r="B757" s="392">
        <v>1.3908</v>
      </c>
      <c r="C757" s="392">
        <v>2.0235</v>
      </c>
      <c r="D757" s="393">
        <f t="shared" si="13"/>
        <v>145.4918032786885</v>
      </c>
    </row>
    <row r="758" spans="1:4" s="380" customFormat="1" ht="13.5">
      <c r="A758" s="395" t="s">
        <v>126</v>
      </c>
      <c r="B758" s="392">
        <v>0.6442</v>
      </c>
      <c r="C758" s="392">
        <v>0.8665</v>
      </c>
      <c r="D758" s="393">
        <f t="shared" si="13"/>
        <v>134.5079167960261</v>
      </c>
    </row>
    <row r="759" spans="1:4" s="380" customFormat="1" ht="13.5">
      <c r="A759" s="395" t="s">
        <v>127</v>
      </c>
      <c r="B759" s="392">
        <v>0.2077</v>
      </c>
      <c r="C759" s="392">
        <v>0.1732</v>
      </c>
      <c r="D759" s="393">
        <f t="shared" si="13"/>
        <v>83.38950409244102</v>
      </c>
    </row>
    <row r="760" spans="1:4" s="380" customFormat="1" ht="13.5">
      <c r="A760" s="395" t="s">
        <v>128</v>
      </c>
      <c r="B760" s="392">
        <v>0.0027</v>
      </c>
      <c r="C760" s="392">
        <v>0</v>
      </c>
      <c r="D760" s="393">
        <f t="shared" si="13"/>
        <v>0</v>
      </c>
    </row>
    <row r="761" spans="1:4" s="380" customFormat="1" ht="13.5">
      <c r="A761" s="395" t="s">
        <v>674</v>
      </c>
      <c r="B761" s="392">
        <v>0.0004</v>
      </c>
      <c r="C761" s="392">
        <v>0.015</v>
      </c>
      <c r="D761" s="393">
        <f t="shared" si="13"/>
        <v>3750</v>
      </c>
    </row>
    <row r="762" spans="1:4" s="380" customFormat="1" ht="13.5">
      <c r="A762" s="395" t="s">
        <v>675</v>
      </c>
      <c r="B762" s="392">
        <v>0.0217</v>
      </c>
      <c r="C762" s="392">
        <v>0</v>
      </c>
      <c r="D762" s="393">
        <f t="shared" si="13"/>
        <v>0</v>
      </c>
    </row>
    <row r="763" spans="1:4" s="380" customFormat="1" ht="13.5">
      <c r="A763" s="395" t="s">
        <v>676</v>
      </c>
      <c r="B763" s="392">
        <v>0</v>
      </c>
      <c r="C763" s="392">
        <v>0</v>
      </c>
      <c r="D763" s="393"/>
    </row>
    <row r="764" spans="1:4" s="380" customFormat="1" ht="13.5">
      <c r="A764" s="395" t="s">
        <v>677</v>
      </c>
      <c r="B764" s="392">
        <v>0</v>
      </c>
      <c r="C764" s="392">
        <v>0</v>
      </c>
      <c r="D764" s="393"/>
    </row>
    <row r="765" spans="1:4" s="380" customFormat="1" ht="13.5">
      <c r="A765" s="395" t="s">
        <v>678</v>
      </c>
      <c r="B765" s="392">
        <v>0.0009</v>
      </c>
      <c r="C765" s="392">
        <v>0.0095</v>
      </c>
      <c r="D765" s="393">
        <f t="shared" si="13"/>
        <v>1055.5555555555554</v>
      </c>
    </row>
    <row r="766" spans="1:4" s="380" customFormat="1" ht="13.5">
      <c r="A766" s="395" t="s">
        <v>679</v>
      </c>
      <c r="B766" s="392">
        <v>0.5132</v>
      </c>
      <c r="C766" s="392">
        <v>0.9593</v>
      </c>
      <c r="D766" s="393">
        <f t="shared" si="13"/>
        <v>186.92517537022604</v>
      </c>
    </row>
    <row r="767" spans="1:4" s="380" customFormat="1" ht="13.5">
      <c r="A767" s="394" t="s">
        <v>680</v>
      </c>
      <c r="B767" s="392">
        <v>0.1111</v>
      </c>
      <c r="C767" s="392">
        <v>0.0987</v>
      </c>
      <c r="D767" s="393">
        <f t="shared" si="13"/>
        <v>88.83888388838884</v>
      </c>
    </row>
    <row r="768" spans="1:4" s="380" customFormat="1" ht="13.5">
      <c r="A768" s="395" t="s">
        <v>681</v>
      </c>
      <c r="B768" s="392">
        <v>0.001</v>
      </c>
      <c r="C768" s="392">
        <v>0.0016</v>
      </c>
      <c r="D768" s="393">
        <f t="shared" si="13"/>
        <v>160</v>
      </c>
    </row>
    <row r="769" spans="1:4" s="380" customFormat="1" ht="13.5">
      <c r="A769" s="395" t="s">
        <v>682</v>
      </c>
      <c r="B769" s="392">
        <v>0</v>
      </c>
      <c r="C769" s="392">
        <v>0</v>
      </c>
      <c r="D769" s="393"/>
    </row>
    <row r="770" spans="1:4" s="380" customFormat="1" ht="13.5">
      <c r="A770" s="395" t="s">
        <v>683</v>
      </c>
      <c r="B770" s="392">
        <v>0.1101</v>
      </c>
      <c r="C770" s="392">
        <v>0.0971</v>
      </c>
      <c r="D770" s="393">
        <f t="shared" si="13"/>
        <v>88.19255222524977</v>
      </c>
    </row>
    <row r="771" spans="1:4" s="380" customFormat="1" ht="13.5">
      <c r="A771" s="394" t="s">
        <v>684</v>
      </c>
      <c r="B771" s="392">
        <v>8.9134</v>
      </c>
      <c r="C771" s="392">
        <v>10.6641</v>
      </c>
      <c r="D771" s="393">
        <f t="shared" si="13"/>
        <v>119.64121435142594</v>
      </c>
    </row>
    <row r="772" spans="1:4" s="380" customFormat="1" ht="13.5">
      <c r="A772" s="395" t="s">
        <v>685</v>
      </c>
      <c r="B772" s="392">
        <v>0.2695</v>
      </c>
      <c r="C772" s="392">
        <v>0.6744</v>
      </c>
      <c r="D772" s="393">
        <f t="shared" si="13"/>
        <v>250.24118738404454</v>
      </c>
    </row>
    <row r="773" spans="1:4" s="380" customFormat="1" ht="13.5">
      <c r="A773" s="395" t="s">
        <v>686</v>
      </c>
      <c r="B773" s="392">
        <v>4.2817</v>
      </c>
      <c r="C773" s="392">
        <v>6.4696</v>
      </c>
      <c r="D773" s="393">
        <f t="shared" si="13"/>
        <v>151.09886260130324</v>
      </c>
    </row>
    <row r="774" spans="1:4" s="380" customFormat="1" ht="13.5">
      <c r="A774" s="395" t="s">
        <v>687</v>
      </c>
      <c r="B774" s="392">
        <v>0.0395</v>
      </c>
      <c r="C774" s="392">
        <v>0</v>
      </c>
      <c r="D774" s="393">
        <f aca="true" t="shared" si="14" ref="D774:D837">C774/B774*100</f>
        <v>0</v>
      </c>
    </row>
    <row r="775" spans="1:4" s="380" customFormat="1" ht="13.5">
      <c r="A775" s="395" t="s">
        <v>688</v>
      </c>
      <c r="B775" s="392">
        <v>0.514</v>
      </c>
      <c r="C775" s="392">
        <v>0.5612</v>
      </c>
      <c r="D775" s="393">
        <f t="shared" si="14"/>
        <v>109.18287937743192</v>
      </c>
    </row>
    <row r="776" spans="1:4" s="380" customFormat="1" ht="13.5">
      <c r="A776" s="395" t="s">
        <v>689</v>
      </c>
      <c r="B776" s="392">
        <v>0</v>
      </c>
      <c r="C776" s="392">
        <v>0</v>
      </c>
      <c r="D776" s="393"/>
    </row>
    <row r="777" spans="1:4" s="380" customFormat="1" ht="13.5">
      <c r="A777" s="395" t="s">
        <v>690</v>
      </c>
      <c r="B777" s="392">
        <v>0</v>
      </c>
      <c r="C777" s="392">
        <v>0</v>
      </c>
      <c r="D777" s="393"/>
    </row>
    <row r="778" spans="1:4" s="380" customFormat="1" ht="13.5">
      <c r="A778" s="395" t="s">
        <v>691</v>
      </c>
      <c r="B778" s="392">
        <v>3.8087</v>
      </c>
      <c r="C778" s="392">
        <v>2.9589</v>
      </c>
      <c r="D778" s="393">
        <f t="shared" si="14"/>
        <v>77.68792501378424</v>
      </c>
    </row>
    <row r="779" spans="1:4" s="380" customFormat="1" ht="13.5">
      <c r="A779" s="394" t="s">
        <v>692</v>
      </c>
      <c r="B779" s="392">
        <v>1.934</v>
      </c>
      <c r="C779" s="392">
        <v>1.3166</v>
      </c>
      <c r="D779" s="393">
        <f t="shared" si="14"/>
        <v>68.07652533609101</v>
      </c>
    </row>
    <row r="780" spans="1:4" s="380" customFormat="1" ht="13.5">
      <c r="A780" s="395" t="s">
        <v>693</v>
      </c>
      <c r="B780" s="392">
        <v>0.1037</v>
      </c>
      <c r="C780" s="392">
        <v>0.2705</v>
      </c>
      <c r="D780" s="393">
        <f t="shared" si="14"/>
        <v>260.8486017357763</v>
      </c>
    </row>
    <row r="781" spans="1:4" s="380" customFormat="1" ht="13.5">
      <c r="A781" s="395" t="s">
        <v>694</v>
      </c>
      <c r="B781" s="392">
        <v>1.0187</v>
      </c>
      <c r="C781" s="392">
        <v>0.5604</v>
      </c>
      <c r="D781" s="393">
        <f t="shared" si="14"/>
        <v>55.011288897614605</v>
      </c>
    </row>
    <row r="782" spans="1:4" s="380" customFormat="1" ht="13.5">
      <c r="A782" s="395" t="s">
        <v>695</v>
      </c>
      <c r="B782" s="392">
        <v>0.8116</v>
      </c>
      <c r="C782" s="392">
        <v>0.4857</v>
      </c>
      <c r="D782" s="393">
        <f t="shared" si="14"/>
        <v>59.844751108920654</v>
      </c>
    </row>
    <row r="783" spans="1:4" s="380" customFormat="1" ht="13.5">
      <c r="A783" s="394" t="s">
        <v>696</v>
      </c>
      <c r="B783" s="392">
        <v>0.0446</v>
      </c>
      <c r="C783" s="392">
        <v>0.1025</v>
      </c>
      <c r="D783" s="393">
        <f t="shared" si="14"/>
        <v>229.82062780269055</v>
      </c>
    </row>
    <row r="784" spans="1:4" s="380" customFormat="1" ht="13.5">
      <c r="A784" s="395" t="s">
        <v>697</v>
      </c>
      <c r="B784" s="392">
        <v>0.0179</v>
      </c>
      <c r="C784" s="392">
        <v>0</v>
      </c>
      <c r="D784" s="393">
        <f t="shared" si="14"/>
        <v>0</v>
      </c>
    </row>
    <row r="785" spans="1:4" s="380" customFormat="1" ht="13.5">
      <c r="A785" s="395" t="s">
        <v>698</v>
      </c>
      <c r="B785" s="392">
        <v>0</v>
      </c>
      <c r="C785" s="392">
        <v>0</v>
      </c>
      <c r="D785" s="393"/>
    </row>
    <row r="786" spans="1:4" s="380" customFormat="1" ht="13.5">
      <c r="A786" s="395" t="s">
        <v>699</v>
      </c>
      <c r="B786" s="392">
        <v>0</v>
      </c>
      <c r="C786" s="392">
        <v>0</v>
      </c>
      <c r="D786" s="393"/>
    </row>
    <row r="787" spans="1:4" s="380" customFormat="1" ht="13.5">
      <c r="A787" s="395" t="s">
        <v>700</v>
      </c>
      <c r="B787" s="392">
        <v>0</v>
      </c>
      <c r="C787" s="392">
        <v>0</v>
      </c>
      <c r="D787" s="393"/>
    </row>
    <row r="788" spans="1:4" s="380" customFormat="1" ht="13.5">
      <c r="A788" s="395" t="s">
        <v>701</v>
      </c>
      <c r="B788" s="392">
        <v>0.0267</v>
      </c>
      <c r="C788" s="392">
        <v>0.0553</v>
      </c>
      <c r="D788" s="393">
        <f t="shared" si="14"/>
        <v>207.11610486891385</v>
      </c>
    </row>
    <row r="789" spans="1:4" s="380" customFormat="1" ht="13.5">
      <c r="A789" s="395" t="s">
        <v>702</v>
      </c>
      <c r="B789" s="392">
        <v>0</v>
      </c>
      <c r="C789" s="392">
        <v>0.0472</v>
      </c>
      <c r="D789" s="393"/>
    </row>
    <row r="790" spans="1:4" s="380" customFormat="1" ht="13.5">
      <c r="A790" s="394" t="s">
        <v>703</v>
      </c>
      <c r="B790" s="392">
        <v>0.1076</v>
      </c>
      <c r="C790" s="392">
        <v>0.0508</v>
      </c>
      <c r="D790" s="393">
        <f t="shared" si="14"/>
        <v>47.21189591078067</v>
      </c>
    </row>
    <row r="791" spans="1:4" s="380" customFormat="1" ht="13.5">
      <c r="A791" s="395" t="s">
        <v>704</v>
      </c>
      <c r="B791" s="392">
        <v>0.1076</v>
      </c>
      <c r="C791" s="392">
        <v>0.0342</v>
      </c>
      <c r="D791" s="393">
        <f t="shared" si="14"/>
        <v>31.784386617100374</v>
      </c>
    </row>
    <row r="792" spans="1:4" s="380" customFormat="1" ht="13.5">
      <c r="A792" s="395" t="s">
        <v>705</v>
      </c>
      <c r="B792" s="392">
        <v>0</v>
      </c>
      <c r="C792" s="392">
        <v>0</v>
      </c>
      <c r="D792" s="393"/>
    </row>
    <row r="793" spans="1:4" s="380" customFormat="1" ht="13.5">
      <c r="A793" s="395" t="s">
        <v>706</v>
      </c>
      <c r="B793" s="392">
        <v>0</v>
      </c>
      <c r="C793" s="392">
        <v>0</v>
      </c>
      <c r="D793" s="393"/>
    </row>
    <row r="794" spans="1:4" s="380" customFormat="1" ht="13.5">
      <c r="A794" s="395" t="s">
        <v>707</v>
      </c>
      <c r="B794" s="392">
        <v>0</v>
      </c>
      <c r="C794" s="392">
        <v>0</v>
      </c>
      <c r="D794" s="393"/>
    </row>
    <row r="795" spans="1:4" s="380" customFormat="1" ht="13.5">
      <c r="A795" s="395" t="s">
        <v>708</v>
      </c>
      <c r="B795" s="392">
        <v>0</v>
      </c>
      <c r="C795" s="392">
        <v>0.0166</v>
      </c>
      <c r="D795" s="393"/>
    </row>
    <row r="796" spans="1:4" s="380" customFormat="1" ht="13.5">
      <c r="A796" s="394" t="s">
        <v>709</v>
      </c>
      <c r="B796" s="392">
        <v>0</v>
      </c>
      <c r="C796" s="392">
        <v>0</v>
      </c>
      <c r="D796" s="393"/>
    </row>
    <row r="797" spans="1:4" s="380" customFormat="1" ht="13.5">
      <c r="A797" s="395" t="s">
        <v>710</v>
      </c>
      <c r="B797" s="392">
        <v>0</v>
      </c>
      <c r="C797" s="392">
        <v>0</v>
      </c>
      <c r="D797" s="393"/>
    </row>
    <row r="798" spans="1:4" s="380" customFormat="1" ht="13.5">
      <c r="A798" s="395" t="s">
        <v>711</v>
      </c>
      <c r="B798" s="392">
        <v>0</v>
      </c>
      <c r="C798" s="392">
        <v>0</v>
      </c>
      <c r="D798" s="393"/>
    </row>
    <row r="799" spans="1:4" s="380" customFormat="1" ht="13.5">
      <c r="A799" s="394" t="s">
        <v>712</v>
      </c>
      <c r="B799" s="392">
        <v>0</v>
      </c>
      <c r="C799" s="392">
        <v>0</v>
      </c>
      <c r="D799" s="393"/>
    </row>
    <row r="800" spans="1:4" s="380" customFormat="1" ht="13.5">
      <c r="A800" s="395" t="s">
        <v>713</v>
      </c>
      <c r="B800" s="392">
        <v>0</v>
      </c>
      <c r="C800" s="392">
        <v>0</v>
      </c>
      <c r="D800" s="393"/>
    </row>
    <row r="801" spans="1:4" s="380" customFormat="1" ht="13.5">
      <c r="A801" s="395" t="s">
        <v>714</v>
      </c>
      <c r="B801" s="392">
        <v>0</v>
      </c>
      <c r="C801" s="392">
        <v>0</v>
      </c>
      <c r="D801" s="393"/>
    </row>
    <row r="802" spans="1:4" s="380" customFormat="1" ht="13.5">
      <c r="A802" s="394" t="s">
        <v>715</v>
      </c>
      <c r="B802" s="392">
        <v>0</v>
      </c>
      <c r="C802" s="392">
        <v>0</v>
      </c>
      <c r="D802" s="393"/>
    </row>
    <row r="803" spans="1:4" s="380" customFormat="1" ht="13.5">
      <c r="A803" s="395" t="s">
        <v>716</v>
      </c>
      <c r="B803" s="392">
        <v>0</v>
      </c>
      <c r="C803" s="392">
        <v>0</v>
      </c>
      <c r="D803" s="393"/>
    </row>
    <row r="804" spans="1:4" s="380" customFormat="1" ht="13.5">
      <c r="A804" s="394" t="s">
        <v>717</v>
      </c>
      <c r="B804" s="392">
        <v>0.0674</v>
      </c>
      <c r="C804" s="392">
        <v>0.0687</v>
      </c>
      <c r="D804" s="393">
        <f t="shared" si="14"/>
        <v>101.9287833827893</v>
      </c>
    </row>
    <row r="805" spans="1:4" s="380" customFormat="1" ht="13.5">
      <c r="A805" s="395" t="s">
        <v>718</v>
      </c>
      <c r="B805" s="392">
        <v>0.0674</v>
      </c>
      <c r="C805" s="392">
        <v>0.0687</v>
      </c>
      <c r="D805" s="393">
        <f t="shared" si="14"/>
        <v>101.9287833827893</v>
      </c>
    </row>
    <row r="806" spans="1:4" s="380" customFormat="1" ht="13.5">
      <c r="A806" s="394" t="s">
        <v>719</v>
      </c>
      <c r="B806" s="392">
        <v>0.4236</v>
      </c>
      <c r="C806" s="392">
        <v>0.3306</v>
      </c>
      <c r="D806" s="393">
        <f t="shared" si="14"/>
        <v>78.04532577903683</v>
      </c>
    </row>
    <row r="807" spans="1:4" s="380" customFormat="1" ht="13.5">
      <c r="A807" s="395" t="s">
        <v>720</v>
      </c>
      <c r="B807" s="392">
        <v>0.0642</v>
      </c>
      <c r="C807" s="392">
        <v>0.1147</v>
      </c>
      <c r="D807" s="393">
        <f t="shared" si="14"/>
        <v>178.66043613707166</v>
      </c>
    </row>
    <row r="808" spans="1:4" s="380" customFormat="1" ht="13.5">
      <c r="A808" s="395" t="s">
        <v>721</v>
      </c>
      <c r="B808" s="392">
        <v>0.0044</v>
      </c>
      <c r="C808" s="392">
        <v>0.003</v>
      </c>
      <c r="D808" s="393">
        <f t="shared" si="14"/>
        <v>68.18181818181817</v>
      </c>
    </row>
    <row r="809" spans="1:4" s="380" customFormat="1" ht="13.5">
      <c r="A809" s="395" t="s">
        <v>722</v>
      </c>
      <c r="B809" s="392">
        <v>0.0624</v>
      </c>
      <c r="C809" s="392">
        <v>0.1554</v>
      </c>
      <c r="D809" s="393">
        <f t="shared" si="14"/>
        <v>249.03846153846158</v>
      </c>
    </row>
    <row r="810" spans="1:4" s="380" customFormat="1" ht="13.5">
      <c r="A810" s="395" t="s">
        <v>723</v>
      </c>
      <c r="B810" s="392">
        <v>0</v>
      </c>
      <c r="C810" s="392">
        <v>0</v>
      </c>
      <c r="D810" s="393"/>
    </row>
    <row r="811" spans="1:4" s="380" customFormat="1" ht="13.5">
      <c r="A811" s="395" t="s">
        <v>724</v>
      </c>
      <c r="B811" s="392">
        <v>0.2926</v>
      </c>
      <c r="C811" s="392">
        <v>0.0575</v>
      </c>
      <c r="D811" s="393">
        <f t="shared" si="14"/>
        <v>19.651401230348597</v>
      </c>
    </row>
    <row r="812" spans="1:4" s="380" customFormat="1" ht="13.5">
      <c r="A812" s="394" t="s">
        <v>725</v>
      </c>
      <c r="B812" s="392">
        <v>0.0063</v>
      </c>
      <c r="C812" s="392">
        <v>0</v>
      </c>
      <c r="D812" s="393">
        <f t="shared" si="14"/>
        <v>0</v>
      </c>
    </row>
    <row r="813" spans="1:4" s="380" customFormat="1" ht="13.5">
      <c r="A813" s="395" t="s">
        <v>726</v>
      </c>
      <c r="B813" s="392">
        <v>0.0063</v>
      </c>
      <c r="C813" s="392">
        <v>0</v>
      </c>
      <c r="D813" s="393">
        <f t="shared" si="14"/>
        <v>0</v>
      </c>
    </row>
    <row r="814" spans="1:4" s="380" customFormat="1" ht="13.5">
      <c r="A814" s="394" t="s">
        <v>727</v>
      </c>
      <c r="B814" s="392">
        <v>0.0012</v>
      </c>
      <c r="C814" s="392">
        <v>0.2173</v>
      </c>
      <c r="D814" s="393">
        <f t="shared" si="14"/>
        <v>18108.333333333336</v>
      </c>
    </row>
    <row r="815" spans="1:4" s="380" customFormat="1" ht="13.5">
      <c r="A815" s="395" t="s">
        <v>728</v>
      </c>
      <c r="B815" s="392">
        <v>0.0012</v>
      </c>
      <c r="C815" s="392">
        <v>0.2173</v>
      </c>
      <c r="D815" s="393">
        <f t="shared" si="14"/>
        <v>18108.333333333336</v>
      </c>
    </row>
    <row r="816" spans="1:4" s="380" customFormat="1" ht="13.5">
      <c r="A816" s="394" t="s">
        <v>729</v>
      </c>
      <c r="B816" s="392">
        <v>0.02</v>
      </c>
      <c r="C816" s="392">
        <v>0.0239</v>
      </c>
      <c r="D816" s="393">
        <f t="shared" si="14"/>
        <v>119.5</v>
      </c>
    </row>
    <row r="817" spans="1:4" s="380" customFormat="1" ht="13.5">
      <c r="A817" s="395" t="s">
        <v>126</v>
      </c>
      <c r="B817" s="392">
        <v>0.0125</v>
      </c>
      <c r="C817" s="392">
        <v>0.0131</v>
      </c>
      <c r="D817" s="393">
        <f t="shared" si="14"/>
        <v>104.80000000000001</v>
      </c>
    </row>
    <row r="818" spans="1:4" s="380" customFormat="1" ht="13.5">
      <c r="A818" s="395" t="s">
        <v>127</v>
      </c>
      <c r="B818" s="392">
        <v>0</v>
      </c>
      <c r="C818" s="392">
        <v>0.0005</v>
      </c>
      <c r="D818" s="393"/>
    </row>
    <row r="819" spans="1:4" s="380" customFormat="1" ht="13.5">
      <c r="A819" s="395" t="s">
        <v>128</v>
      </c>
      <c r="B819" s="392">
        <v>0</v>
      </c>
      <c r="C819" s="392">
        <v>0</v>
      </c>
      <c r="D819" s="393"/>
    </row>
    <row r="820" spans="1:4" s="380" customFormat="1" ht="13.5">
      <c r="A820" s="395" t="s">
        <v>730</v>
      </c>
      <c r="B820" s="392">
        <v>0</v>
      </c>
      <c r="C820" s="392">
        <v>0</v>
      </c>
      <c r="D820" s="393"/>
    </row>
    <row r="821" spans="1:4" s="380" customFormat="1" ht="13.5">
      <c r="A821" s="395" t="s">
        <v>731</v>
      </c>
      <c r="B821" s="392">
        <v>0</v>
      </c>
      <c r="C821" s="392">
        <v>0</v>
      </c>
      <c r="D821" s="393"/>
    </row>
    <row r="822" spans="1:4" s="380" customFormat="1" ht="13.5">
      <c r="A822" s="395" t="s">
        <v>732</v>
      </c>
      <c r="B822" s="392">
        <v>0</v>
      </c>
      <c r="C822" s="392">
        <v>0</v>
      </c>
      <c r="D822" s="393"/>
    </row>
    <row r="823" spans="1:4" s="380" customFormat="1" ht="13.5">
      <c r="A823" s="395" t="s">
        <v>733</v>
      </c>
      <c r="B823" s="392">
        <v>0</v>
      </c>
      <c r="C823" s="392">
        <v>0</v>
      </c>
      <c r="D823" s="393"/>
    </row>
    <row r="824" spans="1:4" s="380" customFormat="1" ht="13.5">
      <c r="A824" s="395" t="s">
        <v>734</v>
      </c>
      <c r="B824" s="392">
        <v>0</v>
      </c>
      <c r="C824" s="392">
        <v>0</v>
      </c>
      <c r="D824" s="393"/>
    </row>
    <row r="825" spans="1:4" s="380" customFormat="1" ht="13.5">
      <c r="A825" s="395" t="s">
        <v>735</v>
      </c>
      <c r="B825" s="392">
        <v>0</v>
      </c>
      <c r="C825" s="392">
        <v>0</v>
      </c>
      <c r="D825" s="393"/>
    </row>
    <row r="826" spans="1:4" s="380" customFormat="1" ht="13.5">
      <c r="A826" s="395" t="s">
        <v>736</v>
      </c>
      <c r="B826" s="392">
        <v>0</v>
      </c>
      <c r="C826" s="392">
        <v>0</v>
      </c>
      <c r="D826" s="393"/>
    </row>
    <row r="827" spans="1:4" s="380" customFormat="1" ht="13.5">
      <c r="A827" s="395" t="s">
        <v>167</v>
      </c>
      <c r="B827" s="392">
        <v>0</v>
      </c>
      <c r="C827" s="392">
        <v>0</v>
      </c>
      <c r="D827" s="393"/>
    </row>
    <row r="828" spans="1:4" s="380" customFormat="1" ht="13.5">
      <c r="A828" s="395" t="s">
        <v>737</v>
      </c>
      <c r="B828" s="392">
        <v>0</v>
      </c>
      <c r="C828" s="392">
        <v>0</v>
      </c>
      <c r="D828" s="393"/>
    </row>
    <row r="829" spans="1:4" s="380" customFormat="1" ht="13.5">
      <c r="A829" s="395" t="s">
        <v>135</v>
      </c>
      <c r="B829" s="392">
        <v>0</v>
      </c>
      <c r="C829" s="392">
        <v>0</v>
      </c>
      <c r="D829" s="393"/>
    </row>
    <row r="830" spans="1:4" s="380" customFormat="1" ht="13.5">
      <c r="A830" s="395" t="s">
        <v>738</v>
      </c>
      <c r="B830" s="392">
        <v>0.0075</v>
      </c>
      <c r="C830" s="392">
        <v>0.0103</v>
      </c>
      <c r="D830" s="393">
        <f t="shared" si="14"/>
        <v>137.33333333333334</v>
      </c>
    </row>
    <row r="831" spans="1:4" s="380" customFormat="1" ht="13.5">
      <c r="A831" s="394" t="s">
        <v>739</v>
      </c>
      <c r="B831" s="392">
        <v>6.1305</v>
      </c>
      <c r="C831" s="392">
        <v>4.9258</v>
      </c>
      <c r="D831" s="393">
        <f t="shared" si="14"/>
        <v>80.349074300628</v>
      </c>
    </row>
    <row r="832" spans="1:4" s="380" customFormat="1" ht="13.5">
      <c r="A832" s="395" t="s">
        <v>740</v>
      </c>
      <c r="B832" s="392">
        <v>6.1305</v>
      </c>
      <c r="C832" s="392">
        <v>4.9258</v>
      </c>
      <c r="D832" s="393">
        <f t="shared" si="14"/>
        <v>80.349074300628</v>
      </c>
    </row>
    <row r="833" spans="1:4" s="380" customFormat="1" ht="13.5">
      <c r="A833" s="394" t="s">
        <v>741</v>
      </c>
      <c r="B833" s="392">
        <v>55.7461</v>
      </c>
      <c r="C833" s="392">
        <v>56.1828</v>
      </c>
      <c r="D833" s="393">
        <f t="shared" si="14"/>
        <v>100.78337318664445</v>
      </c>
    </row>
    <row r="834" spans="1:4" s="380" customFormat="1" ht="13.5">
      <c r="A834" s="394" t="s">
        <v>742</v>
      </c>
      <c r="B834" s="392">
        <v>9.098</v>
      </c>
      <c r="C834" s="392">
        <v>12.3487</v>
      </c>
      <c r="D834" s="393">
        <f t="shared" si="14"/>
        <v>135.729830732029</v>
      </c>
    </row>
    <row r="835" spans="1:4" s="380" customFormat="1" ht="13.5">
      <c r="A835" s="395" t="s">
        <v>126</v>
      </c>
      <c r="B835" s="392">
        <v>3.5019</v>
      </c>
      <c r="C835" s="392">
        <v>3.5206</v>
      </c>
      <c r="D835" s="393">
        <f t="shared" si="14"/>
        <v>100.53399583083468</v>
      </c>
    </row>
    <row r="836" spans="1:4" s="380" customFormat="1" ht="13.5">
      <c r="A836" s="395" t="s">
        <v>127</v>
      </c>
      <c r="B836" s="392">
        <v>0.6157</v>
      </c>
      <c r="C836" s="392">
        <v>1.072</v>
      </c>
      <c r="D836" s="393">
        <f t="shared" si="14"/>
        <v>174.11076823128147</v>
      </c>
    </row>
    <row r="837" spans="1:4" s="380" customFormat="1" ht="13.5">
      <c r="A837" s="395" t="s">
        <v>128</v>
      </c>
      <c r="B837" s="392">
        <v>0.0072</v>
      </c>
      <c r="C837" s="392">
        <v>0.0098</v>
      </c>
      <c r="D837" s="393">
        <f t="shared" si="14"/>
        <v>136.11111111111111</v>
      </c>
    </row>
    <row r="838" spans="1:4" s="380" customFormat="1" ht="13.5">
      <c r="A838" s="395" t="s">
        <v>743</v>
      </c>
      <c r="B838" s="392">
        <v>1.6226</v>
      </c>
      <c r="C838" s="392">
        <v>1.9332</v>
      </c>
      <c r="D838" s="393">
        <f aca="true" t="shared" si="15" ref="D838:D901">C838/B838*100</f>
        <v>119.14211758905459</v>
      </c>
    </row>
    <row r="839" spans="1:4" s="380" customFormat="1" ht="13.5">
      <c r="A839" s="395" t="s">
        <v>744</v>
      </c>
      <c r="B839" s="392">
        <v>0.0016</v>
      </c>
      <c r="C839" s="392">
        <v>0.0024</v>
      </c>
      <c r="D839" s="393">
        <f t="shared" si="15"/>
        <v>149.99999999999997</v>
      </c>
    </row>
    <row r="840" spans="1:4" s="380" customFormat="1" ht="13.5">
      <c r="A840" s="395" t="s">
        <v>745</v>
      </c>
      <c r="B840" s="392">
        <v>0.3717</v>
      </c>
      <c r="C840" s="392">
        <v>0.3293</v>
      </c>
      <c r="D840" s="393">
        <f t="shared" si="15"/>
        <v>88.59295130481571</v>
      </c>
    </row>
    <row r="841" spans="1:4" s="380" customFormat="1" ht="13.5">
      <c r="A841" s="395" t="s">
        <v>746</v>
      </c>
      <c r="B841" s="392">
        <v>0.1509</v>
      </c>
      <c r="C841" s="392">
        <v>0.1088</v>
      </c>
      <c r="D841" s="393">
        <f t="shared" si="15"/>
        <v>72.10072895957586</v>
      </c>
    </row>
    <row r="842" spans="1:4" s="380" customFormat="1" ht="13.5">
      <c r="A842" s="395" t="s">
        <v>747</v>
      </c>
      <c r="B842" s="392">
        <v>0.2134</v>
      </c>
      <c r="C842" s="392">
        <v>0.309</v>
      </c>
      <c r="D842" s="393">
        <f t="shared" si="15"/>
        <v>144.79850046860355</v>
      </c>
    </row>
    <row r="843" spans="1:4" s="380" customFormat="1" ht="13.5">
      <c r="A843" s="395" t="s">
        <v>748</v>
      </c>
      <c r="B843" s="392">
        <v>0</v>
      </c>
      <c r="C843" s="392">
        <v>0</v>
      </c>
      <c r="D843" s="393"/>
    </row>
    <row r="844" spans="1:4" s="380" customFormat="1" ht="13.5">
      <c r="A844" s="395" t="s">
        <v>749</v>
      </c>
      <c r="B844" s="392">
        <v>2.613</v>
      </c>
      <c r="C844" s="392">
        <v>5.0636</v>
      </c>
      <c r="D844" s="393">
        <f t="shared" si="15"/>
        <v>193.78492154611558</v>
      </c>
    </row>
    <row r="845" spans="1:4" s="380" customFormat="1" ht="13.5">
      <c r="A845" s="394" t="s">
        <v>750</v>
      </c>
      <c r="B845" s="392">
        <v>0.5225</v>
      </c>
      <c r="C845" s="392">
        <v>0.367</v>
      </c>
      <c r="D845" s="393">
        <f t="shared" si="15"/>
        <v>70.23923444976077</v>
      </c>
    </row>
    <row r="846" spans="1:4" s="380" customFormat="1" ht="13.5">
      <c r="A846" s="395" t="s">
        <v>751</v>
      </c>
      <c r="B846" s="392">
        <v>0.5225</v>
      </c>
      <c r="C846" s="392">
        <v>0.367</v>
      </c>
      <c r="D846" s="393">
        <f t="shared" si="15"/>
        <v>70.23923444976077</v>
      </c>
    </row>
    <row r="847" spans="1:4" s="380" customFormat="1" ht="13.5">
      <c r="A847" s="394" t="s">
        <v>752</v>
      </c>
      <c r="B847" s="392">
        <v>25.0124</v>
      </c>
      <c r="C847" s="392">
        <v>9.1105</v>
      </c>
      <c r="D847" s="393">
        <f t="shared" si="15"/>
        <v>36.42393372887048</v>
      </c>
    </row>
    <row r="848" spans="1:4" s="380" customFormat="1" ht="13.5">
      <c r="A848" s="395" t="s">
        <v>753</v>
      </c>
      <c r="B848" s="392">
        <v>3.6081</v>
      </c>
      <c r="C848" s="392">
        <v>3.8847</v>
      </c>
      <c r="D848" s="393">
        <f t="shared" si="15"/>
        <v>107.66608464288684</v>
      </c>
    </row>
    <row r="849" spans="1:4" s="380" customFormat="1" ht="13.5">
      <c r="A849" s="395" t="s">
        <v>754</v>
      </c>
      <c r="B849" s="392">
        <v>21.4043</v>
      </c>
      <c r="C849" s="392">
        <v>5.2258</v>
      </c>
      <c r="D849" s="393">
        <f t="shared" si="15"/>
        <v>24.414720406647263</v>
      </c>
    </row>
    <row r="850" spans="1:4" s="380" customFormat="1" ht="13.5">
      <c r="A850" s="394" t="s">
        <v>755</v>
      </c>
      <c r="B850" s="392">
        <v>7.0068</v>
      </c>
      <c r="C850" s="392">
        <v>6.7719</v>
      </c>
      <c r="D850" s="393">
        <f t="shared" si="15"/>
        <v>96.64754238739509</v>
      </c>
    </row>
    <row r="851" spans="1:4" s="380" customFormat="1" ht="13.5">
      <c r="A851" s="395" t="s">
        <v>756</v>
      </c>
      <c r="B851" s="392">
        <v>7.0068</v>
      </c>
      <c r="C851" s="392">
        <v>6.7719</v>
      </c>
      <c r="D851" s="393">
        <f t="shared" si="15"/>
        <v>96.64754238739509</v>
      </c>
    </row>
    <row r="852" spans="1:4" s="380" customFormat="1" ht="13.5">
      <c r="A852" s="394" t="s">
        <v>757</v>
      </c>
      <c r="B852" s="392">
        <v>0.1985</v>
      </c>
      <c r="C852" s="392">
        <v>0.6817</v>
      </c>
      <c r="D852" s="393">
        <f t="shared" si="15"/>
        <v>343.4256926952141</v>
      </c>
    </row>
    <row r="853" spans="1:4" s="380" customFormat="1" ht="13.5">
      <c r="A853" s="395" t="s">
        <v>758</v>
      </c>
      <c r="B853" s="392">
        <v>0.1985</v>
      </c>
      <c r="C853" s="392">
        <v>0.6817</v>
      </c>
      <c r="D853" s="393">
        <f t="shared" si="15"/>
        <v>343.4256926952141</v>
      </c>
    </row>
    <row r="854" spans="1:4" s="380" customFormat="1" ht="13.5">
      <c r="A854" s="394" t="s">
        <v>759</v>
      </c>
      <c r="B854" s="392">
        <v>13.9079</v>
      </c>
      <c r="C854" s="392">
        <v>26.903</v>
      </c>
      <c r="D854" s="393">
        <f t="shared" si="15"/>
        <v>193.43682367575263</v>
      </c>
    </row>
    <row r="855" spans="1:4" s="380" customFormat="1" ht="13.5">
      <c r="A855" s="395" t="s">
        <v>760</v>
      </c>
      <c r="B855" s="392">
        <v>13.9079</v>
      </c>
      <c r="C855" s="392">
        <v>26.903</v>
      </c>
      <c r="D855" s="393">
        <f t="shared" si="15"/>
        <v>193.43682367575263</v>
      </c>
    </row>
    <row r="856" spans="1:4" s="380" customFormat="1" ht="13.5">
      <c r="A856" s="394" t="s">
        <v>761</v>
      </c>
      <c r="B856" s="392">
        <v>91.0989</v>
      </c>
      <c r="C856" s="392">
        <v>97.0232</v>
      </c>
      <c r="D856" s="393">
        <f t="shared" si="15"/>
        <v>106.50315206879557</v>
      </c>
    </row>
    <row r="857" spans="1:4" s="380" customFormat="1" ht="13.5">
      <c r="A857" s="399" t="s">
        <v>762</v>
      </c>
      <c r="B857" s="392">
        <v>28.2001</v>
      </c>
      <c r="C857" s="392">
        <v>40.6108</v>
      </c>
      <c r="D857" s="393">
        <f t="shared" si="15"/>
        <v>144.0094184063177</v>
      </c>
    </row>
    <row r="858" spans="1:4" s="380" customFormat="1" ht="13.5">
      <c r="A858" s="395" t="s">
        <v>126</v>
      </c>
      <c r="B858" s="392">
        <v>4.0951</v>
      </c>
      <c r="C858" s="392">
        <v>5.1045</v>
      </c>
      <c r="D858" s="393">
        <f t="shared" si="15"/>
        <v>124.6489707211057</v>
      </c>
    </row>
    <row r="859" spans="1:4" s="380" customFormat="1" ht="13.5">
      <c r="A859" s="395" t="s">
        <v>127</v>
      </c>
      <c r="B859" s="392">
        <v>0.7462</v>
      </c>
      <c r="C859" s="392">
        <v>0.858</v>
      </c>
      <c r="D859" s="393">
        <f t="shared" si="15"/>
        <v>114.98257839721255</v>
      </c>
    </row>
    <row r="860" spans="1:4" s="380" customFormat="1" ht="13.5">
      <c r="A860" s="395" t="s">
        <v>128</v>
      </c>
      <c r="B860" s="392">
        <v>0.0038</v>
      </c>
      <c r="C860" s="392">
        <v>0.0241</v>
      </c>
      <c r="D860" s="393">
        <f t="shared" si="15"/>
        <v>634.2105263157895</v>
      </c>
    </row>
    <row r="861" spans="1:4" s="380" customFormat="1" ht="13.5">
      <c r="A861" s="395" t="s">
        <v>135</v>
      </c>
      <c r="B861" s="392">
        <v>1.257</v>
      </c>
      <c r="C861" s="392">
        <v>1.5194</v>
      </c>
      <c r="D861" s="393">
        <f t="shared" si="15"/>
        <v>120.87509944311856</v>
      </c>
    </row>
    <row r="862" spans="1:4" s="380" customFormat="1" ht="13.5">
      <c r="A862" s="395" t="s">
        <v>763</v>
      </c>
      <c r="B862" s="392">
        <v>0.0005</v>
      </c>
      <c r="C862" s="392">
        <v>0</v>
      </c>
      <c r="D862" s="393">
        <f t="shared" si="15"/>
        <v>0</v>
      </c>
    </row>
    <row r="863" spans="1:4" s="380" customFormat="1" ht="13.5">
      <c r="A863" s="395" t="s">
        <v>764</v>
      </c>
      <c r="B863" s="392">
        <v>0.8496</v>
      </c>
      <c r="C863" s="392">
        <v>0.5855</v>
      </c>
      <c r="D863" s="393">
        <f t="shared" si="15"/>
        <v>68.9147834274953</v>
      </c>
    </row>
    <row r="864" spans="1:4" s="380" customFormat="1" ht="13.5">
      <c r="A864" s="395" t="s">
        <v>765</v>
      </c>
      <c r="B864" s="392">
        <v>0.8397</v>
      </c>
      <c r="C864" s="392">
        <v>0.6607</v>
      </c>
      <c r="D864" s="393">
        <f t="shared" si="15"/>
        <v>78.6828629272359</v>
      </c>
    </row>
    <row r="865" spans="1:4" s="380" customFormat="1" ht="13.5">
      <c r="A865" s="395" t="s">
        <v>766</v>
      </c>
      <c r="B865" s="392">
        <v>0.1073</v>
      </c>
      <c r="C865" s="392">
        <v>0.2092</v>
      </c>
      <c r="D865" s="393">
        <f t="shared" si="15"/>
        <v>194.96738117427773</v>
      </c>
    </row>
    <row r="866" spans="1:4" s="380" customFormat="1" ht="13.5">
      <c r="A866" s="395" t="s">
        <v>767</v>
      </c>
      <c r="B866" s="392">
        <v>0.1309</v>
      </c>
      <c r="C866" s="392">
        <v>0.0525</v>
      </c>
      <c r="D866" s="393">
        <f t="shared" si="15"/>
        <v>40.106951871657756</v>
      </c>
    </row>
    <row r="867" spans="1:4" s="380" customFormat="1" ht="13.5">
      <c r="A867" s="395" t="s">
        <v>768</v>
      </c>
      <c r="B867" s="392">
        <v>0.0086</v>
      </c>
      <c r="C867" s="392">
        <v>0</v>
      </c>
      <c r="D867" s="393">
        <f t="shared" si="15"/>
        <v>0</v>
      </c>
    </row>
    <row r="868" spans="1:4" s="380" customFormat="1" ht="13.5">
      <c r="A868" s="395" t="s">
        <v>769</v>
      </c>
      <c r="B868" s="392">
        <v>0.0059</v>
      </c>
      <c r="C868" s="392">
        <v>0.0244</v>
      </c>
      <c r="D868" s="393">
        <f t="shared" si="15"/>
        <v>413.55932203389835</v>
      </c>
    </row>
    <row r="869" spans="1:4" s="380" customFormat="1" ht="13.5">
      <c r="A869" s="395" t="s">
        <v>770</v>
      </c>
      <c r="B869" s="392">
        <v>0.005</v>
      </c>
      <c r="C869" s="392">
        <v>0.0103</v>
      </c>
      <c r="D869" s="393">
        <f t="shared" si="15"/>
        <v>206</v>
      </c>
    </row>
    <row r="870" spans="1:4" s="380" customFormat="1" ht="13.5">
      <c r="A870" s="395" t="s">
        <v>771</v>
      </c>
      <c r="B870" s="392">
        <v>0.063</v>
      </c>
      <c r="C870" s="392">
        <v>0.1376</v>
      </c>
      <c r="D870" s="393">
        <f t="shared" si="15"/>
        <v>218.4126984126984</v>
      </c>
    </row>
    <row r="871" spans="1:4" s="380" customFormat="1" ht="13.5">
      <c r="A871" s="395" t="s">
        <v>772</v>
      </c>
      <c r="B871" s="392">
        <v>0.0068</v>
      </c>
      <c r="C871" s="392">
        <v>0</v>
      </c>
      <c r="D871" s="393">
        <f t="shared" si="15"/>
        <v>0</v>
      </c>
    </row>
    <row r="872" spans="1:4" s="380" customFormat="1" ht="13.5">
      <c r="A872" s="395" t="s">
        <v>773</v>
      </c>
      <c r="B872" s="392">
        <v>0</v>
      </c>
      <c r="C872" s="392">
        <v>0.4364</v>
      </c>
      <c r="D872" s="393"/>
    </row>
    <row r="873" spans="1:4" s="380" customFormat="1" ht="13.5">
      <c r="A873" s="396" t="s">
        <v>774</v>
      </c>
      <c r="B873" s="392">
        <v>0.9262</v>
      </c>
      <c r="C873" s="392">
        <v>11.1781</v>
      </c>
      <c r="D873" s="393">
        <f t="shared" si="15"/>
        <v>1206.8775642409846</v>
      </c>
    </row>
    <row r="874" spans="1:4" s="380" customFormat="1" ht="13.5">
      <c r="A874" s="396" t="s">
        <v>775</v>
      </c>
      <c r="B874" s="392">
        <v>0.5742</v>
      </c>
      <c r="C874" s="392">
        <v>0.6608</v>
      </c>
      <c r="D874" s="393">
        <f t="shared" si="15"/>
        <v>115.08185301288749</v>
      </c>
    </row>
    <row r="875" spans="1:4" s="380" customFormat="1" ht="13.5">
      <c r="A875" s="395" t="s">
        <v>776</v>
      </c>
      <c r="B875" s="392">
        <v>0.1675</v>
      </c>
      <c r="C875" s="392">
        <v>0.4312</v>
      </c>
      <c r="D875" s="393">
        <f t="shared" si="15"/>
        <v>257.43283582089555</v>
      </c>
    </row>
    <row r="876" spans="1:4" s="380" customFormat="1" ht="13.5">
      <c r="A876" s="396" t="s">
        <v>777</v>
      </c>
      <c r="B876" s="392">
        <v>1.8123</v>
      </c>
      <c r="C876" s="392">
        <v>2.5891</v>
      </c>
      <c r="D876" s="393">
        <f t="shared" si="15"/>
        <v>142.8626607073884</v>
      </c>
    </row>
    <row r="877" spans="1:4" s="380" customFormat="1" ht="13.5">
      <c r="A877" s="395" t="s">
        <v>778</v>
      </c>
      <c r="B877" s="392">
        <v>1.2672</v>
      </c>
      <c r="C877" s="392">
        <v>2.3114</v>
      </c>
      <c r="D877" s="393">
        <f t="shared" si="15"/>
        <v>182.40214646464642</v>
      </c>
    </row>
    <row r="878" spans="1:4" s="380" customFormat="1" ht="13.5">
      <c r="A878" s="395" t="s">
        <v>779</v>
      </c>
      <c r="B878" s="392">
        <v>1.0437</v>
      </c>
      <c r="C878" s="392">
        <v>2.2286</v>
      </c>
      <c r="D878" s="393">
        <f t="shared" si="15"/>
        <v>213.5287917984095</v>
      </c>
    </row>
    <row r="879" spans="1:4" s="380" customFormat="1" ht="13.5">
      <c r="A879" s="395" t="s">
        <v>780</v>
      </c>
      <c r="B879" s="392">
        <v>0.1839</v>
      </c>
      <c r="C879" s="392">
        <v>0.1491</v>
      </c>
      <c r="D879" s="393">
        <f t="shared" si="15"/>
        <v>81.07667210440457</v>
      </c>
    </row>
    <row r="880" spans="1:4" s="380" customFormat="1" ht="13.5">
      <c r="A880" s="395" t="s">
        <v>781</v>
      </c>
      <c r="B880" s="392">
        <v>0.0005</v>
      </c>
      <c r="C880" s="392">
        <v>0.0115</v>
      </c>
      <c r="D880" s="393">
        <f t="shared" si="15"/>
        <v>2300</v>
      </c>
    </row>
    <row r="881" spans="1:4" s="380" customFormat="1" ht="13.5">
      <c r="A881" s="396" t="s">
        <v>782</v>
      </c>
      <c r="B881" s="392"/>
      <c r="C881" s="392">
        <v>5.6942</v>
      </c>
      <c r="D881" s="393"/>
    </row>
    <row r="882" spans="1:4" s="380" customFormat="1" ht="13.5">
      <c r="A882" s="395" t="s">
        <v>783</v>
      </c>
      <c r="B882" s="392">
        <v>14.1052</v>
      </c>
      <c r="C882" s="392">
        <v>5.7342</v>
      </c>
      <c r="D882" s="393">
        <f t="shared" si="15"/>
        <v>40.65309247653348</v>
      </c>
    </row>
    <row r="883" spans="1:4" s="380" customFormat="1" ht="13.5">
      <c r="A883" s="394" t="s">
        <v>784</v>
      </c>
      <c r="B883" s="392">
        <v>5.8122</v>
      </c>
      <c r="C883" s="392">
        <v>5.4489</v>
      </c>
      <c r="D883" s="393">
        <f t="shared" si="15"/>
        <v>93.74935480540931</v>
      </c>
    </row>
    <row r="884" spans="1:4" s="380" customFormat="1" ht="13.5">
      <c r="A884" s="395" t="s">
        <v>126</v>
      </c>
      <c r="B884" s="392">
        <v>0.8973</v>
      </c>
      <c r="C884" s="392">
        <v>1.0185</v>
      </c>
      <c r="D884" s="393">
        <f t="shared" si="15"/>
        <v>113.50718823136074</v>
      </c>
    </row>
    <row r="885" spans="1:4" s="380" customFormat="1" ht="13.5">
      <c r="A885" s="395" t="s">
        <v>127</v>
      </c>
      <c r="B885" s="392">
        <v>0.2951</v>
      </c>
      <c r="C885" s="392">
        <v>0.0894</v>
      </c>
      <c r="D885" s="393">
        <f t="shared" si="15"/>
        <v>30.29481531684175</v>
      </c>
    </row>
    <row r="886" spans="1:4" s="380" customFormat="1" ht="13.5">
      <c r="A886" s="395" t="s">
        <v>128</v>
      </c>
      <c r="B886" s="392">
        <v>0</v>
      </c>
      <c r="C886" s="392">
        <v>0</v>
      </c>
      <c r="D886" s="393"/>
    </row>
    <row r="887" spans="1:4" s="380" customFormat="1" ht="13.5">
      <c r="A887" s="395" t="s">
        <v>785</v>
      </c>
      <c r="B887" s="392">
        <v>0.3133</v>
      </c>
      <c r="C887" s="392">
        <v>0.3518</v>
      </c>
      <c r="D887" s="393">
        <f t="shared" si="15"/>
        <v>112.28854133418449</v>
      </c>
    </row>
    <row r="888" spans="1:4" s="380" customFormat="1" ht="13.5">
      <c r="A888" s="395" t="s">
        <v>786</v>
      </c>
      <c r="B888" s="392">
        <v>0.7183</v>
      </c>
      <c r="C888" s="392">
        <v>0.6732</v>
      </c>
      <c r="D888" s="393">
        <f t="shared" si="15"/>
        <v>93.72128637059724</v>
      </c>
    </row>
    <row r="889" spans="1:4" s="380" customFormat="1" ht="13.5">
      <c r="A889" s="395" t="s">
        <v>787</v>
      </c>
      <c r="B889" s="392">
        <v>0.0513</v>
      </c>
      <c r="C889" s="392">
        <v>0.0265</v>
      </c>
      <c r="D889" s="393">
        <f t="shared" si="15"/>
        <v>51.656920077972714</v>
      </c>
    </row>
    <row r="890" spans="1:4" s="380" customFormat="1" ht="13.5">
      <c r="A890" s="395" t="s">
        <v>788</v>
      </c>
      <c r="B890" s="392">
        <v>0.5097</v>
      </c>
      <c r="C890" s="392">
        <v>0.4449</v>
      </c>
      <c r="D890" s="393">
        <f t="shared" si="15"/>
        <v>87.28663919952912</v>
      </c>
    </row>
    <row r="891" spans="1:4" s="380" customFormat="1" ht="13.5">
      <c r="A891" s="395" t="s">
        <v>789</v>
      </c>
      <c r="B891" s="392">
        <v>1.4179</v>
      </c>
      <c r="C891" s="392">
        <v>0.9199</v>
      </c>
      <c r="D891" s="393">
        <f t="shared" si="15"/>
        <v>64.87763594047536</v>
      </c>
    </row>
    <row r="892" spans="1:4" s="380" customFormat="1" ht="13.5">
      <c r="A892" s="395" t="s">
        <v>790</v>
      </c>
      <c r="B892" s="392">
        <v>0.1176</v>
      </c>
      <c r="C892" s="392">
        <v>0.1524</v>
      </c>
      <c r="D892" s="393">
        <f t="shared" si="15"/>
        <v>129.5918367346939</v>
      </c>
    </row>
    <row r="893" spans="1:4" s="380" customFormat="1" ht="13.5">
      <c r="A893" s="395" t="s">
        <v>791</v>
      </c>
      <c r="B893" s="392">
        <v>0.0246</v>
      </c>
      <c r="C893" s="392">
        <v>0.2492</v>
      </c>
      <c r="D893" s="393">
        <f t="shared" si="15"/>
        <v>1013.0081300813009</v>
      </c>
    </row>
    <row r="894" spans="1:4" s="380" customFormat="1" ht="13.5">
      <c r="A894" s="395" t="s">
        <v>792</v>
      </c>
      <c r="B894" s="392">
        <v>0.2901</v>
      </c>
      <c r="C894" s="392">
        <v>0.1778</v>
      </c>
      <c r="D894" s="393">
        <f t="shared" si="15"/>
        <v>61.28921061702861</v>
      </c>
    </row>
    <row r="895" spans="1:4" s="380" customFormat="1" ht="13.5">
      <c r="A895" s="395" t="s">
        <v>793</v>
      </c>
      <c r="B895" s="392">
        <v>0.0562</v>
      </c>
      <c r="C895" s="392">
        <v>0.0592</v>
      </c>
      <c r="D895" s="393">
        <f t="shared" si="15"/>
        <v>105.33807829181494</v>
      </c>
    </row>
    <row r="896" spans="1:4" s="380" customFormat="1" ht="13.5">
      <c r="A896" s="395" t="s">
        <v>794</v>
      </c>
      <c r="B896" s="392">
        <v>0</v>
      </c>
      <c r="C896" s="392">
        <v>0</v>
      </c>
      <c r="D896" s="393"/>
    </row>
    <row r="897" spans="1:4" s="380" customFormat="1" ht="13.5">
      <c r="A897" s="395" t="s">
        <v>795</v>
      </c>
      <c r="B897" s="392">
        <v>0</v>
      </c>
      <c r="C897" s="392">
        <v>0</v>
      </c>
      <c r="D897" s="393"/>
    </row>
    <row r="898" spans="1:4" s="380" customFormat="1" ht="13.5">
      <c r="A898" s="395" t="s">
        <v>796</v>
      </c>
      <c r="B898" s="392">
        <v>0.0565</v>
      </c>
      <c r="C898" s="392">
        <v>0.0426</v>
      </c>
      <c r="D898" s="393">
        <f t="shared" si="15"/>
        <v>75.39823008849557</v>
      </c>
    </row>
    <row r="899" spans="1:4" s="380" customFormat="1" ht="13.5">
      <c r="A899" s="395" t="s">
        <v>797</v>
      </c>
      <c r="B899" s="392">
        <v>0.0012</v>
      </c>
      <c r="C899" s="392">
        <v>0</v>
      </c>
      <c r="D899" s="393">
        <f t="shared" si="15"/>
        <v>0</v>
      </c>
    </row>
    <row r="900" spans="1:4" s="380" customFormat="1" ht="13.5">
      <c r="A900" s="395" t="s">
        <v>798</v>
      </c>
      <c r="B900" s="392">
        <v>0.0312</v>
      </c>
      <c r="C900" s="392">
        <v>0.001</v>
      </c>
      <c r="D900" s="393">
        <f t="shared" si="15"/>
        <v>3.2051282051282057</v>
      </c>
    </row>
    <row r="901" spans="1:4" s="380" customFormat="1" ht="13.5">
      <c r="A901" s="395" t="s">
        <v>799</v>
      </c>
      <c r="B901" s="392">
        <v>0.0258</v>
      </c>
      <c r="C901" s="392">
        <v>0.0272</v>
      </c>
      <c r="D901" s="393">
        <f t="shared" si="15"/>
        <v>105.42635658914728</v>
      </c>
    </row>
    <row r="902" spans="1:4" s="380" customFormat="1" ht="13.5">
      <c r="A902" s="395" t="s">
        <v>800</v>
      </c>
      <c r="B902" s="392">
        <v>0</v>
      </c>
      <c r="C902" s="392">
        <v>0</v>
      </c>
      <c r="D902" s="393"/>
    </row>
    <row r="903" spans="1:4" s="380" customFormat="1" ht="13.5">
      <c r="A903" s="395" t="s">
        <v>801</v>
      </c>
      <c r="B903" s="392">
        <v>0.0859</v>
      </c>
      <c r="C903" s="392">
        <v>0.0845</v>
      </c>
      <c r="D903" s="393">
        <f aca="true" t="shared" si="16" ref="D902:D965">C903/B903*100</f>
        <v>98.37019790454016</v>
      </c>
    </row>
    <row r="904" spans="1:4" s="380" customFormat="1" ht="13.5">
      <c r="A904" s="395" t="s">
        <v>802</v>
      </c>
      <c r="B904" s="392">
        <v>0</v>
      </c>
      <c r="C904" s="392">
        <v>0.0198</v>
      </c>
      <c r="D904" s="393"/>
    </row>
    <row r="905" spans="1:4" s="380" customFormat="1" ht="13.5">
      <c r="A905" s="395" t="s">
        <v>803</v>
      </c>
      <c r="B905" s="392">
        <v>0</v>
      </c>
      <c r="C905" s="392">
        <v>0</v>
      </c>
      <c r="D905" s="393"/>
    </row>
    <row r="906" spans="1:4" s="380" customFormat="1" ht="13.5">
      <c r="A906" s="395" t="s">
        <v>804</v>
      </c>
      <c r="B906" s="392">
        <v>0.0003</v>
      </c>
      <c r="C906" s="392">
        <v>0</v>
      </c>
      <c r="D906" s="393">
        <f t="shared" si="16"/>
        <v>0</v>
      </c>
    </row>
    <row r="907" spans="1:4" s="380" customFormat="1" ht="13.5">
      <c r="A907" s="395" t="s">
        <v>805</v>
      </c>
      <c r="B907" s="392">
        <v>0.9199</v>
      </c>
      <c r="C907" s="392">
        <v>1.111</v>
      </c>
      <c r="D907" s="393">
        <f t="shared" si="16"/>
        <v>120.77399717360582</v>
      </c>
    </row>
    <row r="908" spans="1:4" s="380" customFormat="1" ht="13.5">
      <c r="A908" s="394" t="s">
        <v>806</v>
      </c>
      <c r="B908" s="392">
        <v>26.7828</v>
      </c>
      <c r="C908" s="392">
        <v>20.4658</v>
      </c>
      <c r="D908" s="393">
        <f t="shared" si="16"/>
        <v>76.41396717296175</v>
      </c>
    </row>
    <row r="909" spans="1:4" s="380" customFormat="1" ht="13.5">
      <c r="A909" s="395" t="s">
        <v>126</v>
      </c>
      <c r="B909" s="392">
        <v>2.5523</v>
      </c>
      <c r="C909" s="392">
        <v>2.6702</v>
      </c>
      <c r="D909" s="393">
        <f t="shared" si="16"/>
        <v>104.61936292755554</v>
      </c>
    </row>
    <row r="910" spans="1:4" s="380" customFormat="1" ht="13.5">
      <c r="A910" s="395" t="s">
        <v>127</v>
      </c>
      <c r="B910" s="392">
        <v>0.3011</v>
      </c>
      <c r="C910" s="392">
        <v>0.4387</v>
      </c>
      <c r="D910" s="393">
        <f t="shared" si="16"/>
        <v>145.6991032879442</v>
      </c>
    </row>
    <row r="911" spans="1:4" s="380" customFormat="1" ht="13.5">
      <c r="A911" s="395" t="s">
        <v>128</v>
      </c>
      <c r="B911" s="392">
        <v>0.0433</v>
      </c>
      <c r="C911" s="392">
        <v>0.0217</v>
      </c>
      <c r="D911" s="393">
        <f t="shared" si="16"/>
        <v>50.11547344110855</v>
      </c>
    </row>
    <row r="912" spans="1:4" s="380" customFormat="1" ht="13.5">
      <c r="A912" s="395" t="s">
        <v>807</v>
      </c>
      <c r="B912" s="392">
        <v>0.6297</v>
      </c>
      <c r="C912" s="392">
        <v>0.6231</v>
      </c>
      <c r="D912" s="393">
        <f t="shared" si="16"/>
        <v>98.95188184849928</v>
      </c>
    </row>
    <row r="913" spans="1:4" s="380" customFormat="1" ht="13.5">
      <c r="A913" s="395" t="s">
        <v>808</v>
      </c>
      <c r="B913" s="392">
        <v>11.3091</v>
      </c>
      <c r="C913" s="392">
        <v>9.4442</v>
      </c>
      <c r="D913" s="393">
        <f t="shared" si="16"/>
        <v>83.50973994393895</v>
      </c>
    </row>
    <row r="914" spans="1:4" s="380" customFormat="1" ht="13.5">
      <c r="A914" s="395" t="s">
        <v>809</v>
      </c>
      <c r="B914" s="392">
        <v>1.9328</v>
      </c>
      <c r="C914" s="392">
        <v>1.2031</v>
      </c>
      <c r="D914" s="393">
        <f t="shared" si="16"/>
        <v>62.246481788079464</v>
      </c>
    </row>
    <row r="915" spans="1:4" s="380" customFormat="1" ht="13.5">
      <c r="A915" s="395" t="s">
        <v>810</v>
      </c>
      <c r="B915" s="392">
        <v>0</v>
      </c>
      <c r="C915" s="392">
        <v>0</v>
      </c>
      <c r="D915" s="393"/>
    </row>
    <row r="916" spans="1:4" s="380" customFormat="1" ht="13.5">
      <c r="A916" s="395" t="s">
        <v>811</v>
      </c>
      <c r="B916" s="392">
        <v>0.0824</v>
      </c>
      <c r="C916" s="392">
        <v>0.175</v>
      </c>
      <c r="D916" s="393">
        <f t="shared" si="16"/>
        <v>212.37864077669903</v>
      </c>
    </row>
    <row r="917" spans="1:4" s="380" customFormat="1" ht="13.5">
      <c r="A917" s="395" t="s">
        <v>812</v>
      </c>
      <c r="B917" s="392">
        <v>0.0062</v>
      </c>
      <c r="C917" s="392">
        <v>0.0084</v>
      </c>
      <c r="D917" s="393">
        <f t="shared" si="16"/>
        <v>135.48387096774192</v>
      </c>
    </row>
    <row r="918" spans="1:4" s="380" customFormat="1" ht="13.5">
      <c r="A918" s="395" t="s">
        <v>813</v>
      </c>
      <c r="B918" s="392">
        <v>0.07</v>
      </c>
      <c r="C918" s="392">
        <v>0.1775</v>
      </c>
      <c r="D918" s="393">
        <f t="shared" si="16"/>
        <v>253.57142857142853</v>
      </c>
    </row>
    <row r="919" spans="1:4" s="380" customFormat="1" ht="13.5">
      <c r="A919" s="395" t="s">
        <v>814</v>
      </c>
      <c r="B919" s="392">
        <v>0.115</v>
      </c>
      <c r="C919" s="392">
        <v>0.1533</v>
      </c>
      <c r="D919" s="393">
        <f t="shared" si="16"/>
        <v>133.30434782608694</v>
      </c>
    </row>
    <row r="920" spans="1:4" s="380" customFormat="1" ht="13.5">
      <c r="A920" s="395" t="s">
        <v>815</v>
      </c>
      <c r="B920" s="392">
        <v>0.0033</v>
      </c>
      <c r="C920" s="392">
        <v>0.002</v>
      </c>
      <c r="D920" s="393">
        <f t="shared" si="16"/>
        <v>60.60606060606061</v>
      </c>
    </row>
    <row r="921" spans="1:4" s="380" customFormat="1" ht="13.5">
      <c r="A921" s="395" t="s">
        <v>816</v>
      </c>
      <c r="B921" s="392">
        <v>0.0177</v>
      </c>
      <c r="C921" s="392">
        <v>0.0475</v>
      </c>
      <c r="D921" s="393">
        <f t="shared" si="16"/>
        <v>268.3615819209039</v>
      </c>
    </row>
    <row r="922" spans="1:4" s="380" customFormat="1" ht="13.5">
      <c r="A922" s="395" t="s">
        <v>817</v>
      </c>
      <c r="B922" s="392">
        <v>0.2995</v>
      </c>
      <c r="C922" s="392">
        <v>0.5033</v>
      </c>
      <c r="D922" s="393">
        <f t="shared" si="16"/>
        <v>168.04674457429047</v>
      </c>
    </row>
    <row r="923" spans="1:4" s="380" customFormat="1" ht="13.5">
      <c r="A923" s="395" t="s">
        <v>818</v>
      </c>
      <c r="B923" s="392">
        <v>0.0322</v>
      </c>
      <c r="C923" s="392">
        <v>0.3707</v>
      </c>
      <c r="D923" s="393">
        <f t="shared" si="16"/>
        <v>1151.2422360248447</v>
      </c>
    </row>
    <row r="924" spans="1:4" s="380" customFormat="1" ht="13.5">
      <c r="A924" s="395" t="s">
        <v>819</v>
      </c>
      <c r="B924" s="392">
        <v>6.3047</v>
      </c>
      <c r="C924" s="392">
        <v>2.043</v>
      </c>
      <c r="D924" s="393">
        <f t="shared" si="16"/>
        <v>32.40439671990737</v>
      </c>
    </row>
    <row r="925" spans="1:4" s="380" customFormat="1" ht="13.5">
      <c r="A925" s="395" t="s">
        <v>820</v>
      </c>
      <c r="B925" s="392">
        <v>0</v>
      </c>
      <c r="C925" s="392">
        <v>0</v>
      </c>
      <c r="D925" s="393"/>
    </row>
    <row r="926" spans="1:4" s="380" customFormat="1" ht="13.5">
      <c r="A926" s="395" t="s">
        <v>821</v>
      </c>
      <c r="B926" s="392">
        <v>0</v>
      </c>
      <c r="C926" s="392">
        <v>0</v>
      </c>
      <c r="D926" s="393"/>
    </row>
    <row r="927" spans="1:4" s="380" customFormat="1" ht="13.5">
      <c r="A927" s="395" t="s">
        <v>822</v>
      </c>
      <c r="B927" s="392">
        <v>0.0101</v>
      </c>
      <c r="C927" s="392">
        <v>0.0986</v>
      </c>
      <c r="D927" s="393">
        <f t="shared" si="16"/>
        <v>976.2376237623762</v>
      </c>
    </row>
    <row r="928" spans="1:4" s="380" customFormat="1" ht="13.5">
      <c r="A928" s="395" t="s">
        <v>823</v>
      </c>
      <c r="B928" s="392">
        <v>0.7377</v>
      </c>
      <c r="C928" s="392">
        <v>0.0547</v>
      </c>
      <c r="D928" s="393">
        <f t="shared" si="16"/>
        <v>7.414938321811033</v>
      </c>
    </row>
    <row r="929" spans="1:4" s="380" customFormat="1" ht="13.5">
      <c r="A929" s="395" t="s">
        <v>824</v>
      </c>
      <c r="B929" s="392">
        <v>0.0085</v>
      </c>
      <c r="C929" s="392">
        <v>0.003</v>
      </c>
      <c r="D929" s="393">
        <f t="shared" si="16"/>
        <v>35.29411764705882</v>
      </c>
    </row>
    <row r="930" spans="1:4" s="380" customFormat="1" ht="13.5">
      <c r="A930" s="395" t="s">
        <v>797</v>
      </c>
      <c r="B930" s="392">
        <v>0</v>
      </c>
      <c r="C930" s="392">
        <v>0</v>
      </c>
      <c r="D930" s="393"/>
    </row>
    <row r="931" spans="1:4" s="380" customFormat="1" ht="13.5">
      <c r="A931" s="395" t="s">
        <v>825</v>
      </c>
      <c r="B931" s="392">
        <v>0.0678</v>
      </c>
      <c r="C931" s="392">
        <v>0.0045</v>
      </c>
      <c r="D931" s="393">
        <f t="shared" si="16"/>
        <v>6.63716814159292</v>
      </c>
    </row>
    <row r="932" spans="1:4" s="380" customFormat="1" ht="13.5">
      <c r="A932" s="395" t="s">
        <v>826</v>
      </c>
      <c r="B932" s="392">
        <v>1.0561</v>
      </c>
      <c r="C932" s="392">
        <v>0.239</v>
      </c>
      <c r="D932" s="393">
        <f t="shared" si="16"/>
        <v>22.630432724173847</v>
      </c>
    </row>
    <row r="933" spans="1:4" s="380" customFormat="1" ht="13.5">
      <c r="A933" s="395" t="s">
        <v>827</v>
      </c>
      <c r="B933" s="392">
        <v>1.2033</v>
      </c>
      <c r="C933" s="392">
        <v>2.1843</v>
      </c>
      <c r="D933" s="393">
        <f t="shared" si="16"/>
        <v>181.52580403889303</v>
      </c>
    </row>
    <row r="934" spans="1:4" s="380" customFormat="1" ht="13.5">
      <c r="A934" s="394" t="s">
        <v>828</v>
      </c>
      <c r="B934" s="392">
        <v>14.7035</v>
      </c>
      <c r="C934" s="392">
        <v>10.9575</v>
      </c>
      <c r="D934" s="393">
        <f t="shared" si="16"/>
        <v>74.52307273778351</v>
      </c>
    </row>
    <row r="935" spans="1:4" s="380" customFormat="1" ht="13.5">
      <c r="A935" s="395" t="s">
        <v>126</v>
      </c>
      <c r="B935" s="392">
        <v>0.3074</v>
      </c>
      <c r="C935" s="392">
        <v>0.191</v>
      </c>
      <c r="D935" s="393">
        <f t="shared" si="16"/>
        <v>62.134027325959664</v>
      </c>
    </row>
    <row r="936" spans="1:4" s="380" customFormat="1" ht="13.5">
      <c r="A936" s="395" t="s">
        <v>127</v>
      </c>
      <c r="B936" s="392">
        <v>0.0708</v>
      </c>
      <c r="C936" s="392">
        <v>0.1248</v>
      </c>
      <c r="D936" s="393">
        <f t="shared" si="16"/>
        <v>176.27118644067795</v>
      </c>
    </row>
    <row r="937" spans="1:4" s="380" customFormat="1" ht="13.5">
      <c r="A937" s="395" t="s">
        <v>128</v>
      </c>
      <c r="B937" s="392">
        <v>0</v>
      </c>
      <c r="C937" s="392">
        <v>0</v>
      </c>
      <c r="D937" s="393"/>
    </row>
    <row r="938" spans="1:4" s="380" customFormat="1" ht="13.5">
      <c r="A938" s="395" t="s">
        <v>829</v>
      </c>
      <c r="B938" s="392">
        <v>4.4813</v>
      </c>
      <c r="C938" s="392">
        <v>2.1186</v>
      </c>
      <c r="D938" s="393">
        <f t="shared" si="16"/>
        <v>47.276459955816385</v>
      </c>
    </row>
    <row r="939" spans="1:4" s="380" customFormat="1" ht="13.5">
      <c r="A939" s="395" t="s">
        <v>830</v>
      </c>
      <c r="B939" s="392">
        <v>0.4334</v>
      </c>
      <c r="C939" s="392">
        <v>0.3377</v>
      </c>
      <c r="D939" s="393">
        <f t="shared" si="16"/>
        <v>77.91878172588832</v>
      </c>
    </row>
    <row r="940" spans="1:4" s="380" customFormat="1" ht="13.5">
      <c r="A940" s="395" t="s">
        <v>831</v>
      </c>
      <c r="B940" s="392">
        <v>0.1889</v>
      </c>
      <c r="C940" s="392">
        <v>0.2664</v>
      </c>
      <c r="D940" s="393">
        <f t="shared" si="16"/>
        <v>141.02699841185813</v>
      </c>
    </row>
    <row r="941" spans="1:4" s="380" customFormat="1" ht="13.5">
      <c r="A941" s="395" t="s">
        <v>832</v>
      </c>
      <c r="B941" s="392">
        <v>0.0804</v>
      </c>
      <c r="C941" s="392">
        <v>0.0195</v>
      </c>
      <c r="D941" s="393">
        <f t="shared" si="16"/>
        <v>24.253731343283583</v>
      </c>
    </row>
    <row r="942" spans="1:4" s="380" customFormat="1" ht="13.5">
      <c r="A942" s="395" t="s">
        <v>833</v>
      </c>
      <c r="B942" s="392">
        <v>0</v>
      </c>
      <c r="C942" s="392">
        <v>0</v>
      </c>
      <c r="D942" s="393"/>
    </row>
    <row r="943" spans="1:4" s="380" customFormat="1" ht="13.5">
      <c r="A943" s="395" t="s">
        <v>834</v>
      </c>
      <c r="B943" s="392">
        <v>0.028</v>
      </c>
      <c r="C943" s="392">
        <v>0.0038</v>
      </c>
      <c r="D943" s="393">
        <f t="shared" si="16"/>
        <v>13.571428571428571</v>
      </c>
    </row>
    <row r="944" spans="1:4" s="380" customFormat="1" ht="13.5">
      <c r="A944" s="395" t="s">
        <v>835</v>
      </c>
      <c r="B944" s="392">
        <v>9.1133</v>
      </c>
      <c r="C944" s="392">
        <v>7.8957</v>
      </c>
      <c r="D944" s="393">
        <f t="shared" si="16"/>
        <v>86.63930738590851</v>
      </c>
    </row>
    <row r="945" spans="1:4" s="380" customFormat="1" ht="13.5">
      <c r="A945" s="394" t="s">
        <v>836</v>
      </c>
      <c r="B945" s="392">
        <v>7.34</v>
      </c>
      <c r="C945" s="392">
        <v>8.0632</v>
      </c>
      <c r="D945" s="393">
        <f t="shared" si="16"/>
        <v>109.85286103542235</v>
      </c>
    </row>
    <row r="946" spans="1:4" s="380" customFormat="1" ht="13.5">
      <c r="A946" s="395" t="s">
        <v>837</v>
      </c>
      <c r="B946" s="392">
        <v>0.8635</v>
      </c>
      <c r="C946" s="392">
        <v>0.9117</v>
      </c>
      <c r="D946" s="393">
        <f t="shared" si="16"/>
        <v>105.5819339895773</v>
      </c>
    </row>
    <row r="947" spans="1:4" s="380" customFormat="1" ht="13.5">
      <c r="A947" s="395" t="s">
        <v>838</v>
      </c>
      <c r="B947" s="392">
        <v>0.0048</v>
      </c>
      <c r="C947" s="392">
        <v>0.0019</v>
      </c>
      <c r="D947" s="393">
        <f t="shared" si="16"/>
        <v>39.583333333333336</v>
      </c>
    </row>
    <row r="948" spans="1:4" s="380" customFormat="1" ht="13.5">
      <c r="A948" s="395" t="s">
        <v>839</v>
      </c>
      <c r="B948" s="392">
        <v>5.0589</v>
      </c>
      <c r="C948" s="392">
        <v>6.1107</v>
      </c>
      <c r="D948" s="393">
        <f t="shared" si="16"/>
        <v>120.79108106505365</v>
      </c>
    </row>
    <row r="949" spans="1:4" s="380" customFormat="1" ht="13.5">
      <c r="A949" s="395" t="s">
        <v>840</v>
      </c>
      <c r="B949" s="392">
        <v>0.199</v>
      </c>
      <c r="C949" s="392">
        <v>0.241</v>
      </c>
      <c r="D949" s="393">
        <f t="shared" si="16"/>
        <v>121.10552763819094</v>
      </c>
    </row>
    <row r="950" spans="1:4" s="380" customFormat="1" ht="13.5">
      <c r="A950" s="395" t="s">
        <v>841</v>
      </c>
      <c r="B950" s="392">
        <v>0.0915</v>
      </c>
      <c r="C950" s="392">
        <v>0.3371</v>
      </c>
      <c r="D950" s="393">
        <f t="shared" si="16"/>
        <v>368.4153005464481</v>
      </c>
    </row>
    <row r="951" spans="1:4" s="380" customFormat="1" ht="13.5">
      <c r="A951" s="395" t="s">
        <v>842</v>
      </c>
      <c r="B951" s="392">
        <v>1.13</v>
      </c>
      <c r="C951" s="392">
        <v>0.4608</v>
      </c>
      <c r="D951" s="393">
        <f t="shared" si="16"/>
        <v>40.7787610619469</v>
      </c>
    </row>
    <row r="952" spans="1:4" s="380" customFormat="1" ht="13.5">
      <c r="A952" s="394" t="s">
        <v>843</v>
      </c>
      <c r="B952" s="392">
        <v>3.129</v>
      </c>
      <c r="C952" s="392">
        <v>4.4518</v>
      </c>
      <c r="D952" s="393">
        <f t="shared" si="16"/>
        <v>142.27548737615854</v>
      </c>
    </row>
    <row r="953" spans="1:4" s="380" customFormat="1" ht="13.5">
      <c r="A953" s="395" t="s">
        <v>844</v>
      </c>
      <c r="B953" s="392">
        <v>0.0535</v>
      </c>
      <c r="C953" s="392">
        <v>0.714</v>
      </c>
      <c r="D953" s="393">
        <f t="shared" si="16"/>
        <v>1334.5794392523364</v>
      </c>
    </row>
    <row r="954" spans="1:4" s="380" customFormat="1" ht="13.5">
      <c r="A954" s="395" t="s">
        <v>845</v>
      </c>
      <c r="B954" s="392">
        <v>0.0183</v>
      </c>
      <c r="C954" s="392">
        <v>0</v>
      </c>
      <c r="D954" s="393">
        <f t="shared" si="16"/>
        <v>0</v>
      </c>
    </row>
    <row r="955" spans="1:4" s="380" customFormat="1" ht="13.5">
      <c r="A955" s="395" t="s">
        <v>846</v>
      </c>
      <c r="B955" s="392">
        <v>2.7862</v>
      </c>
      <c r="C955" s="392">
        <v>3.4309</v>
      </c>
      <c r="D955" s="393">
        <f t="shared" si="16"/>
        <v>123.13904242337233</v>
      </c>
    </row>
    <row r="956" spans="1:4" s="380" customFormat="1" ht="13.5">
      <c r="A956" s="395" t="s">
        <v>847</v>
      </c>
      <c r="B956" s="392">
        <v>0.261</v>
      </c>
      <c r="C956" s="392">
        <v>0.2929</v>
      </c>
      <c r="D956" s="393">
        <f t="shared" si="16"/>
        <v>112.22222222222223</v>
      </c>
    </row>
    <row r="957" spans="1:4" s="380" customFormat="1" ht="13.5">
      <c r="A957" s="395" t="s">
        <v>848</v>
      </c>
      <c r="B957" s="392">
        <v>0.01</v>
      </c>
      <c r="C957" s="392">
        <v>0</v>
      </c>
      <c r="D957" s="393">
        <f t="shared" si="16"/>
        <v>0</v>
      </c>
    </row>
    <row r="958" spans="1:4" s="380" customFormat="1" ht="13.5">
      <c r="A958" s="395" t="s">
        <v>849</v>
      </c>
      <c r="B958" s="392">
        <v>0</v>
      </c>
      <c r="C958" s="392">
        <v>0.014</v>
      </c>
      <c r="D958" s="393"/>
    </row>
    <row r="959" spans="1:4" s="380" customFormat="1" ht="13.5">
      <c r="A959" s="394" t="s">
        <v>850</v>
      </c>
      <c r="B959" s="392">
        <v>2.5666</v>
      </c>
      <c r="C959" s="392">
        <v>2.2311</v>
      </c>
      <c r="D959" s="393">
        <f t="shared" si="16"/>
        <v>86.92823190212732</v>
      </c>
    </row>
    <row r="960" spans="1:4" s="380" customFormat="1" ht="13.5">
      <c r="A960" s="395" t="s">
        <v>851</v>
      </c>
      <c r="B960" s="392">
        <v>1.3482</v>
      </c>
      <c r="C960" s="392">
        <v>0.3464</v>
      </c>
      <c r="D960" s="393">
        <f t="shared" si="16"/>
        <v>25.693517282302324</v>
      </c>
    </row>
    <row r="961" spans="1:4" s="380" customFormat="1" ht="13.5">
      <c r="A961" s="395" t="s">
        <v>852</v>
      </c>
      <c r="B961" s="392">
        <v>1.2184</v>
      </c>
      <c r="C961" s="392">
        <v>1.8847</v>
      </c>
      <c r="D961" s="393">
        <f t="shared" si="16"/>
        <v>154.6864740643467</v>
      </c>
    </row>
    <row r="962" spans="1:4" s="380" customFormat="1" ht="13.5">
      <c r="A962" s="394" t="s">
        <v>853</v>
      </c>
      <c r="B962" s="392">
        <v>2.5598</v>
      </c>
      <c r="C962" s="392">
        <v>4.7941</v>
      </c>
      <c r="D962" s="393">
        <f t="shared" si="16"/>
        <v>187.28416282522073</v>
      </c>
    </row>
    <row r="963" spans="1:4" s="380" customFormat="1" ht="13.5">
      <c r="A963" s="395" t="s">
        <v>854</v>
      </c>
      <c r="B963" s="392">
        <v>0.007</v>
      </c>
      <c r="C963" s="392">
        <v>0.001</v>
      </c>
      <c r="D963" s="393">
        <f t="shared" si="16"/>
        <v>14.285714285714285</v>
      </c>
    </row>
    <row r="964" spans="1:4" s="380" customFormat="1" ht="13.5">
      <c r="A964" s="395" t="s">
        <v>855</v>
      </c>
      <c r="B964" s="392">
        <v>2.5528</v>
      </c>
      <c r="C964" s="392">
        <v>4.7931</v>
      </c>
      <c r="D964" s="393">
        <f t="shared" si="16"/>
        <v>187.75853964274523</v>
      </c>
    </row>
    <row r="965" spans="1:4" s="380" customFormat="1" ht="13.5">
      <c r="A965" s="394" t="s">
        <v>856</v>
      </c>
      <c r="B965" s="392">
        <v>31.8033</v>
      </c>
      <c r="C965" s="392">
        <v>35.754</v>
      </c>
      <c r="D965" s="393">
        <f t="shared" si="16"/>
        <v>112.4222957994925</v>
      </c>
    </row>
    <row r="966" spans="1:4" s="380" customFormat="1" ht="13.5">
      <c r="A966" s="394" t="s">
        <v>857</v>
      </c>
      <c r="B966" s="392">
        <v>25.8912</v>
      </c>
      <c r="C966" s="392">
        <v>25.5966</v>
      </c>
      <c r="D966" s="393">
        <f aca="true" t="shared" si="17" ref="D966:D1030">C966/B966*100</f>
        <v>98.86216166110492</v>
      </c>
    </row>
    <row r="967" spans="1:4" s="380" customFormat="1" ht="13.5">
      <c r="A967" s="395" t="s">
        <v>126</v>
      </c>
      <c r="B967" s="392">
        <v>3.164</v>
      </c>
      <c r="C967" s="392">
        <v>3.2003</v>
      </c>
      <c r="D967" s="393">
        <f t="shared" si="17"/>
        <v>101.14728192161819</v>
      </c>
    </row>
    <row r="968" spans="1:4" s="380" customFormat="1" ht="13.5">
      <c r="A968" s="395" t="s">
        <v>127</v>
      </c>
      <c r="B968" s="392">
        <v>1.8588</v>
      </c>
      <c r="C968" s="392">
        <v>1.1205</v>
      </c>
      <c r="D968" s="393">
        <f t="shared" si="17"/>
        <v>60.28082633957392</v>
      </c>
    </row>
    <row r="969" spans="1:4" s="380" customFormat="1" ht="13.5">
      <c r="A969" s="395" t="s">
        <v>128</v>
      </c>
      <c r="B969" s="392">
        <v>0.032</v>
      </c>
      <c r="C969" s="392">
        <v>0.02</v>
      </c>
      <c r="D969" s="393">
        <f t="shared" si="17"/>
        <v>62.5</v>
      </c>
    </row>
    <row r="970" spans="1:4" s="380" customFormat="1" ht="13.5">
      <c r="A970" s="395" t="s">
        <v>858</v>
      </c>
      <c r="B970" s="392">
        <v>7.7472</v>
      </c>
      <c r="C970" s="392">
        <v>12.8639</v>
      </c>
      <c r="D970" s="393">
        <f t="shared" si="17"/>
        <v>166.04579719124325</v>
      </c>
    </row>
    <row r="971" spans="1:4" s="380" customFormat="1" ht="13.5">
      <c r="A971" s="395" t="s">
        <v>859</v>
      </c>
      <c r="B971" s="392">
        <v>0.5799</v>
      </c>
      <c r="C971" s="392">
        <v>1.8123</v>
      </c>
      <c r="D971" s="393">
        <f t="shared" si="17"/>
        <v>312.5193998965339</v>
      </c>
    </row>
    <row r="972" spans="1:4" s="380" customFormat="1" ht="13.5">
      <c r="A972" s="395" t="s">
        <v>860</v>
      </c>
      <c r="B972" s="392">
        <v>0.0074</v>
      </c>
      <c r="C972" s="392">
        <v>0.0003</v>
      </c>
      <c r="D972" s="393">
        <f t="shared" si="17"/>
        <v>4.0540540540540535</v>
      </c>
    </row>
    <row r="973" spans="1:4" s="380" customFormat="1" ht="13.5">
      <c r="A973" s="395" t="s">
        <v>861</v>
      </c>
      <c r="B973" s="392">
        <v>0.0476</v>
      </c>
      <c r="C973" s="392">
        <v>0.0755</v>
      </c>
      <c r="D973" s="393">
        <f t="shared" si="17"/>
        <v>158.61344537815125</v>
      </c>
    </row>
    <row r="974" spans="1:4" s="380" customFormat="1" ht="13.5">
      <c r="A974" s="395" t="s">
        <v>862</v>
      </c>
      <c r="B974" s="392">
        <v>0.0277</v>
      </c>
      <c r="C974" s="392">
        <v>0.0193</v>
      </c>
      <c r="D974" s="393">
        <f t="shared" si="17"/>
        <v>69.67509025270758</v>
      </c>
    </row>
    <row r="975" spans="1:4" s="380" customFormat="1" ht="13.5">
      <c r="A975" s="395" t="s">
        <v>863</v>
      </c>
      <c r="B975" s="392">
        <v>0.1728</v>
      </c>
      <c r="C975" s="392">
        <v>0.2945</v>
      </c>
      <c r="D975" s="393">
        <f t="shared" si="17"/>
        <v>170.42824074074073</v>
      </c>
    </row>
    <row r="976" spans="1:4" s="380" customFormat="1" ht="13.5">
      <c r="A976" s="395" t="s">
        <v>864</v>
      </c>
      <c r="B976" s="392">
        <v>0.024</v>
      </c>
      <c r="C976" s="392">
        <v>0</v>
      </c>
      <c r="D976" s="393">
        <f t="shared" si="17"/>
        <v>0</v>
      </c>
    </row>
    <row r="977" spans="1:4" s="380" customFormat="1" ht="13.5">
      <c r="A977" s="395" t="s">
        <v>865</v>
      </c>
      <c r="B977" s="392">
        <v>0.0091</v>
      </c>
      <c r="C977" s="392">
        <v>0.029</v>
      </c>
      <c r="D977" s="393">
        <f t="shared" si="17"/>
        <v>318.6813186813187</v>
      </c>
    </row>
    <row r="978" spans="1:4" s="380" customFormat="1" ht="13.5">
      <c r="A978" s="395" t="s">
        <v>866</v>
      </c>
      <c r="B978" s="392">
        <v>0</v>
      </c>
      <c r="C978" s="392">
        <v>0.0005</v>
      </c>
      <c r="D978" s="393"/>
    </row>
    <row r="979" spans="1:4" s="380" customFormat="1" ht="13.5">
      <c r="A979" s="395" t="s">
        <v>867</v>
      </c>
      <c r="B979" s="392">
        <v>0.015</v>
      </c>
      <c r="C979" s="392">
        <v>0</v>
      </c>
      <c r="D979" s="393">
        <f t="shared" si="17"/>
        <v>0</v>
      </c>
    </row>
    <row r="980" spans="1:4" s="380" customFormat="1" ht="13.5">
      <c r="A980" s="395" t="s">
        <v>868</v>
      </c>
      <c r="B980" s="392">
        <v>0</v>
      </c>
      <c r="C980" s="392">
        <v>0</v>
      </c>
      <c r="D980" s="393"/>
    </row>
    <row r="981" spans="1:4" s="380" customFormat="1" ht="13.5">
      <c r="A981" s="395" t="s">
        <v>869</v>
      </c>
      <c r="B981" s="392">
        <v>0</v>
      </c>
      <c r="C981" s="392">
        <v>0</v>
      </c>
      <c r="D981" s="393"/>
    </row>
    <row r="982" spans="1:4" s="380" customFormat="1" ht="13.5">
      <c r="A982" s="395" t="s">
        <v>870</v>
      </c>
      <c r="B982" s="392">
        <v>0.0002</v>
      </c>
      <c r="C982" s="392">
        <v>0</v>
      </c>
      <c r="D982" s="393">
        <f t="shared" si="17"/>
        <v>0</v>
      </c>
    </row>
    <row r="983" spans="1:4" s="380" customFormat="1" ht="13.5">
      <c r="A983" s="395" t="s">
        <v>871</v>
      </c>
      <c r="B983" s="392">
        <v>0.182</v>
      </c>
      <c r="C983" s="392">
        <v>0.2931</v>
      </c>
      <c r="D983" s="393">
        <f t="shared" si="17"/>
        <v>161.04395604395606</v>
      </c>
    </row>
    <row r="984" spans="1:4" s="380" customFormat="1" ht="13.5">
      <c r="A984" s="395" t="s">
        <v>872</v>
      </c>
      <c r="B984" s="392">
        <v>0</v>
      </c>
      <c r="C984" s="392">
        <v>0</v>
      </c>
      <c r="D984" s="393"/>
    </row>
    <row r="985" spans="1:4" s="380" customFormat="1" ht="13.5">
      <c r="A985" s="395" t="s">
        <v>873</v>
      </c>
      <c r="B985" s="392">
        <v>0.0038</v>
      </c>
      <c r="C985" s="392">
        <v>0.0078</v>
      </c>
      <c r="D985" s="393">
        <f t="shared" si="17"/>
        <v>205.26315789473682</v>
      </c>
    </row>
    <row r="986" spans="1:4" s="380" customFormat="1" ht="13.5">
      <c r="A986" s="395" t="s">
        <v>874</v>
      </c>
      <c r="B986" s="392">
        <v>0</v>
      </c>
      <c r="C986" s="392">
        <v>0.005</v>
      </c>
      <c r="D986" s="393"/>
    </row>
    <row r="987" spans="1:4" s="380" customFormat="1" ht="13.5">
      <c r="A987" s="395" t="s">
        <v>875</v>
      </c>
      <c r="B987" s="392">
        <v>0</v>
      </c>
      <c r="C987" s="392">
        <v>0</v>
      </c>
      <c r="D987" s="393"/>
    </row>
    <row r="988" spans="1:4" s="380" customFormat="1" ht="13.5">
      <c r="A988" s="395" t="s">
        <v>876</v>
      </c>
      <c r="B988" s="392">
        <v>12.0197</v>
      </c>
      <c r="C988" s="392">
        <v>5.8546</v>
      </c>
      <c r="D988" s="393">
        <f t="shared" si="17"/>
        <v>48.7083704252186</v>
      </c>
    </row>
    <row r="989" spans="1:4" s="380" customFormat="1" ht="13.5">
      <c r="A989" s="394" t="s">
        <v>877</v>
      </c>
      <c r="B989" s="392">
        <v>1.001</v>
      </c>
      <c r="C989" s="392">
        <v>4.243</v>
      </c>
      <c r="D989" s="393">
        <f t="shared" si="17"/>
        <v>423.8761238761239</v>
      </c>
    </row>
    <row r="990" spans="1:4" s="380" customFormat="1" ht="13.5">
      <c r="A990" s="395" t="s">
        <v>126</v>
      </c>
      <c r="B990" s="392">
        <v>0</v>
      </c>
      <c r="C990" s="392">
        <v>0</v>
      </c>
      <c r="D990" s="393"/>
    </row>
    <row r="991" spans="1:4" s="380" customFormat="1" ht="13.5">
      <c r="A991" s="395" t="s">
        <v>127</v>
      </c>
      <c r="B991" s="392">
        <v>0</v>
      </c>
      <c r="C991" s="392">
        <v>0</v>
      </c>
      <c r="D991" s="393"/>
    </row>
    <row r="992" spans="1:4" s="380" customFormat="1" ht="13.5">
      <c r="A992" s="395" t="s">
        <v>128</v>
      </c>
      <c r="B992" s="392">
        <v>0</v>
      </c>
      <c r="C992" s="392">
        <v>0</v>
      </c>
      <c r="D992" s="393"/>
    </row>
    <row r="993" spans="1:4" s="380" customFormat="1" ht="13.5">
      <c r="A993" s="395" t="s">
        <v>878</v>
      </c>
      <c r="B993" s="392">
        <v>1</v>
      </c>
      <c r="C993" s="392">
        <v>4.24</v>
      </c>
      <c r="D993" s="393">
        <f t="shared" si="17"/>
        <v>424</v>
      </c>
    </row>
    <row r="994" spans="1:4" s="380" customFormat="1" ht="13.5">
      <c r="A994" s="395" t="s">
        <v>879</v>
      </c>
      <c r="B994" s="392">
        <v>0</v>
      </c>
      <c r="C994" s="392">
        <v>0</v>
      </c>
      <c r="D994" s="393"/>
    </row>
    <row r="995" spans="1:4" s="380" customFormat="1" ht="13.5">
      <c r="A995" s="395" t="s">
        <v>880</v>
      </c>
      <c r="B995" s="392">
        <v>0</v>
      </c>
      <c r="C995" s="392">
        <v>0</v>
      </c>
      <c r="D995" s="393"/>
    </row>
    <row r="996" spans="1:4" s="380" customFormat="1" ht="13.5">
      <c r="A996" s="395" t="s">
        <v>881</v>
      </c>
      <c r="B996" s="392">
        <v>0</v>
      </c>
      <c r="C996" s="392">
        <v>0</v>
      </c>
      <c r="D996" s="393"/>
    </row>
    <row r="997" spans="1:4" s="380" customFormat="1" ht="13.5">
      <c r="A997" s="395" t="s">
        <v>882</v>
      </c>
      <c r="B997" s="392">
        <v>0</v>
      </c>
      <c r="C997" s="392">
        <v>0</v>
      </c>
      <c r="D997" s="393"/>
    </row>
    <row r="998" spans="1:4" s="380" customFormat="1" ht="13.5">
      <c r="A998" s="395" t="s">
        <v>883</v>
      </c>
      <c r="B998" s="392">
        <v>0.001</v>
      </c>
      <c r="C998" s="392">
        <v>0.003</v>
      </c>
      <c r="D998" s="393">
        <f t="shared" si="17"/>
        <v>300</v>
      </c>
    </row>
    <row r="999" spans="1:4" s="380" customFormat="1" ht="13.5">
      <c r="A999" s="394" t="s">
        <v>884</v>
      </c>
      <c r="B999" s="392">
        <v>0.5975</v>
      </c>
      <c r="C999" s="392">
        <v>0.0223</v>
      </c>
      <c r="D999" s="393">
        <f t="shared" si="17"/>
        <v>3.732217573221757</v>
      </c>
    </row>
    <row r="1000" spans="1:4" s="380" customFormat="1" ht="13.5">
      <c r="A1000" s="395" t="s">
        <v>126</v>
      </c>
      <c r="B1000" s="392">
        <v>0</v>
      </c>
      <c r="C1000" s="392">
        <v>0</v>
      </c>
      <c r="D1000" s="393"/>
    </row>
    <row r="1001" spans="1:4" s="380" customFormat="1" ht="13.5">
      <c r="A1001" s="395" t="s">
        <v>127</v>
      </c>
      <c r="B1001" s="392">
        <v>0</v>
      </c>
      <c r="C1001" s="392">
        <v>0</v>
      </c>
      <c r="D1001" s="393"/>
    </row>
    <row r="1002" spans="1:4" s="380" customFormat="1" ht="13.5">
      <c r="A1002" s="395" t="s">
        <v>128</v>
      </c>
      <c r="B1002" s="392">
        <v>0</v>
      </c>
      <c r="C1002" s="392">
        <v>0</v>
      </c>
      <c r="D1002" s="393"/>
    </row>
    <row r="1003" spans="1:4" s="380" customFormat="1" ht="13.5">
      <c r="A1003" s="395" t="s">
        <v>885</v>
      </c>
      <c r="B1003" s="392">
        <v>0.5965</v>
      </c>
      <c r="C1003" s="392">
        <v>0.0223</v>
      </c>
      <c r="D1003" s="393">
        <f t="shared" si="17"/>
        <v>3.7384744341994973</v>
      </c>
    </row>
    <row r="1004" spans="1:4" s="380" customFormat="1" ht="13.5">
      <c r="A1004" s="395" t="s">
        <v>886</v>
      </c>
      <c r="B1004" s="392">
        <v>0</v>
      </c>
      <c r="C1004" s="392">
        <v>0</v>
      </c>
      <c r="D1004" s="393"/>
    </row>
    <row r="1005" spans="1:4" s="380" customFormat="1" ht="13.5">
      <c r="A1005" s="395" t="s">
        <v>887</v>
      </c>
      <c r="B1005" s="392">
        <v>0</v>
      </c>
      <c r="C1005" s="392">
        <v>0</v>
      </c>
      <c r="D1005" s="393"/>
    </row>
    <row r="1006" spans="1:4" s="380" customFormat="1" ht="13.5">
      <c r="A1006" s="395" t="s">
        <v>888</v>
      </c>
      <c r="B1006" s="392">
        <v>0</v>
      </c>
      <c r="C1006" s="392">
        <v>0</v>
      </c>
      <c r="D1006" s="393"/>
    </row>
    <row r="1007" spans="1:4" s="380" customFormat="1" ht="13.5">
      <c r="A1007" s="395" t="s">
        <v>889</v>
      </c>
      <c r="B1007" s="392">
        <v>0</v>
      </c>
      <c r="C1007" s="392">
        <v>0</v>
      </c>
      <c r="D1007" s="393"/>
    </row>
    <row r="1008" spans="1:4" s="380" customFormat="1" ht="13.5">
      <c r="A1008" s="395" t="s">
        <v>890</v>
      </c>
      <c r="B1008" s="392">
        <v>0.001</v>
      </c>
      <c r="C1008" s="392">
        <v>0</v>
      </c>
      <c r="D1008" s="393">
        <f t="shared" si="17"/>
        <v>0</v>
      </c>
    </row>
    <row r="1009" spans="1:4" s="380" customFormat="1" ht="13.5">
      <c r="A1009" s="394" t="s">
        <v>891</v>
      </c>
      <c r="B1009" s="392">
        <v>1.3188</v>
      </c>
      <c r="C1009" s="392">
        <v>1.4569</v>
      </c>
      <c r="D1009" s="393">
        <f t="shared" si="17"/>
        <v>110.47164088565364</v>
      </c>
    </row>
    <row r="1010" spans="1:4" s="380" customFormat="1" ht="13.5">
      <c r="A1010" s="395" t="s">
        <v>892</v>
      </c>
      <c r="B1010" s="392">
        <v>0.3087</v>
      </c>
      <c r="C1010" s="392">
        <v>0.5671</v>
      </c>
      <c r="D1010" s="393">
        <f t="shared" si="17"/>
        <v>183.70586329770006</v>
      </c>
    </row>
    <row r="1011" spans="1:4" s="380" customFormat="1" ht="13.5">
      <c r="A1011" s="395" t="s">
        <v>893</v>
      </c>
      <c r="B1011" s="392">
        <v>0.4686</v>
      </c>
      <c r="C1011" s="392">
        <v>0.1679</v>
      </c>
      <c r="D1011" s="393">
        <f t="shared" si="17"/>
        <v>35.83013230900555</v>
      </c>
    </row>
    <row r="1012" spans="1:4" s="380" customFormat="1" ht="13.5">
      <c r="A1012" s="395" t="s">
        <v>894</v>
      </c>
      <c r="B1012" s="392">
        <v>0.27</v>
      </c>
      <c r="C1012" s="392">
        <v>0.1785</v>
      </c>
      <c r="D1012" s="393">
        <f t="shared" si="17"/>
        <v>66.1111111111111</v>
      </c>
    </row>
    <row r="1013" spans="1:4" s="380" customFormat="1" ht="13.5">
      <c r="A1013" s="395" t="s">
        <v>895</v>
      </c>
      <c r="B1013" s="392">
        <v>0.2715</v>
      </c>
      <c r="C1013" s="392">
        <v>0.5434</v>
      </c>
      <c r="D1013" s="393">
        <f t="shared" si="17"/>
        <v>200.14732965009205</v>
      </c>
    </row>
    <row r="1014" spans="1:4" s="380" customFormat="1" ht="13.5">
      <c r="A1014" s="394" t="s">
        <v>896</v>
      </c>
      <c r="B1014" s="392">
        <v>0.001</v>
      </c>
      <c r="C1014" s="392">
        <v>0.0007</v>
      </c>
      <c r="D1014" s="393">
        <f t="shared" si="17"/>
        <v>70</v>
      </c>
    </row>
    <row r="1015" spans="1:4" s="380" customFormat="1" ht="13.5">
      <c r="A1015" s="395" t="s">
        <v>126</v>
      </c>
      <c r="B1015" s="392">
        <v>0</v>
      </c>
      <c r="C1015" s="392">
        <v>0</v>
      </c>
      <c r="D1015" s="393"/>
    </row>
    <row r="1016" spans="1:4" s="380" customFormat="1" ht="13.5">
      <c r="A1016" s="395" t="s">
        <v>127</v>
      </c>
      <c r="B1016" s="392">
        <v>0</v>
      </c>
      <c r="C1016" s="392">
        <v>0</v>
      </c>
      <c r="D1016" s="393"/>
    </row>
    <row r="1017" spans="1:4" s="380" customFormat="1" ht="13.5">
      <c r="A1017" s="395" t="s">
        <v>128</v>
      </c>
      <c r="B1017" s="392">
        <v>0</v>
      </c>
      <c r="C1017" s="392">
        <v>0</v>
      </c>
      <c r="D1017" s="393"/>
    </row>
    <row r="1018" spans="1:4" s="380" customFormat="1" ht="13.5">
      <c r="A1018" s="395" t="s">
        <v>882</v>
      </c>
      <c r="B1018" s="392">
        <v>0.001</v>
      </c>
      <c r="C1018" s="392">
        <v>0.0007</v>
      </c>
      <c r="D1018" s="393">
        <f t="shared" si="17"/>
        <v>70</v>
      </c>
    </row>
    <row r="1019" spans="1:4" s="380" customFormat="1" ht="13.5">
      <c r="A1019" s="395" t="s">
        <v>897</v>
      </c>
      <c r="B1019" s="392">
        <v>0</v>
      </c>
      <c r="C1019" s="392">
        <v>0</v>
      </c>
      <c r="D1019" s="393"/>
    </row>
    <row r="1020" spans="1:4" s="380" customFormat="1" ht="13.5">
      <c r="A1020" s="395" t="s">
        <v>898</v>
      </c>
      <c r="B1020" s="392">
        <v>0</v>
      </c>
      <c r="C1020" s="392">
        <v>0</v>
      </c>
      <c r="D1020" s="393"/>
    </row>
    <row r="1021" spans="1:4" s="380" customFormat="1" ht="13.5">
      <c r="A1021" s="394" t="s">
        <v>899</v>
      </c>
      <c r="B1021" s="392">
        <v>0.7453</v>
      </c>
      <c r="C1021" s="392">
        <v>1.542</v>
      </c>
      <c r="D1021" s="393">
        <f t="shared" si="17"/>
        <v>206.89655172413794</v>
      </c>
    </row>
    <row r="1022" spans="1:4" s="380" customFormat="1" ht="27">
      <c r="A1022" s="395" t="s">
        <v>900</v>
      </c>
      <c r="B1022" s="392">
        <v>0</v>
      </c>
      <c r="C1022" s="392">
        <v>1.5275</v>
      </c>
      <c r="D1022" s="393"/>
    </row>
    <row r="1023" spans="1:4" s="380" customFormat="1" ht="13.5">
      <c r="A1023" s="395" t="s">
        <v>901</v>
      </c>
      <c r="B1023" s="392">
        <v>0.6274</v>
      </c>
      <c r="C1023" s="392">
        <v>0.0001</v>
      </c>
      <c r="D1023" s="393">
        <f t="shared" si="17"/>
        <v>0.015938795027095953</v>
      </c>
    </row>
    <row r="1024" spans="1:4" s="380" customFormat="1" ht="27">
      <c r="A1024" s="395" t="s">
        <v>902</v>
      </c>
      <c r="B1024" s="392">
        <v>0</v>
      </c>
      <c r="C1024" s="392">
        <v>0</v>
      </c>
      <c r="D1024" s="393"/>
    </row>
    <row r="1025" spans="1:4" s="380" customFormat="1" ht="13.5">
      <c r="A1025" s="395" t="s">
        <v>903</v>
      </c>
      <c r="B1025" s="392">
        <v>0.1179</v>
      </c>
      <c r="C1025" s="392">
        <v>0.0144</v>
      </c>
      <c r="D1025" s="393">
        <f t="shared" si="17"/>
        <v>12.213740458015266</v>
      </c>
    </row>
    <row r="1026" spans="1:4" s="380" customFormat="1" ht="13.5">
      <c r="A1026" s="394" t="s">
        <v>904</v>
      </c>
      <c r="B1026" s="392">
        <v>2.2485</v>
      </c>
      <c r="C1026" s="392">
        <v>2.8925</v>
      </c>
      <c r="D1026" s="393">
        <f t="shared" si="17"/>
        <v>128.64131643317768</v>
      </c>
    </row>
    <row r="1027" spans="1:4" s="380" customFormat="1" ht="13.5">
      <c r="A1027" s="395" t="s">
        <v>905</v>
      </c>
      <c r="B1027" s="392">
        <v>0.0079</v>
      </c>
      <c r="C1027" s="392">
        <v>0.1205</v>
      </c>
      <c r="D1027" s="393">
        <f t="shared" si="17"/>
        <v>1525.3164556962024</v>
      </c>
    </row>
    <row r="1028" spans="1:4" s="380" customFormat="1" ht="13.5">
      <c r="A1028" s="395" t="s">
        <v>906</v>
      </c>
      <c r="B1028" s="392">
        <v>2.2406</v>
      </c>
      <c r="C1028" s="392">
        <v>2.772</v>
      </c>
      <c r="D1028" s="393">
        <f t="shared" si="17"/>
        <v>123.71686155494062</v>
      </c>
    </row>
    <row r="1029" spans="1:4" s="380" customFormat="1" ht="13.5">
      <c r="A1029" s="394" t="s">
        <v>907</v>
      </c>
      <c r="B1029" s="392">
        <v>8.7083</v>
      </c>
      <c r="C1029" s="392">
        <v>13.5587</v>
      </c>
      <c r="D1029" s="393">
        <f t="shared" si="17"/>
        <v>155.69858640607237</v>
      </c>
    </row>
    <row r="1030" spans="1:4" s="380" customFormat="1" ht="13.5">
      <c r="A1030" s="394" t="s">
        <v>908</v>
      </c>
      <c r="B1030" s="392">
        <v>0.002</v>
      </c>
      <c r="C1030" s="392">
        <v>0</v>
      </c>
      <c r="D1030" s="393">
        <f t="shared" si="17"/>
        <v>0</v>
      </c>
    </row>
    <row r="1031" spans="1:4" s="380" customFormat="1" ht="13.5">
      <c r="A1031" s="395" t="s">
        <v>126</v>
      </c>
      <c r="B1031" s="392">
        <v>0</v>
      </c>
      <c r="C1031" s="392">
        <v>0</v>
      </c>
      <c r="D1031" s="393"/>
    </row>
    <row r="1032" spans="1:4" s="380" customFormat="1" ht="13.5">
      <c r="A1032" s="395" t="s">
        <v>127</v>
      </c>
      <c r="B1032" s="392">
        <v>0</v>
      </c>
      <c r="C1032" s="392">
        <v>0</v>
      </c>
      <c r="D1032" s="393"/>
    </row>
    <row r="1033" spans="1:4" s="380" customFormat="1" ht="13.5">
      <c r="A1033" s="395" t="s">
        <v>128</v>
      </c>
      <c r="B1033" s="392">
        <v>0</v>
      </c>
      <c r="C1033" s="392">
        <v>0</v>
      </c>
      <c r="D1033" s="393"/>
    </row>
    <row r="1034" spans="1:4" s="380" customFormat="1" ht="13.5">
      <c r="A1034" s="395" t="s">
        <v>909</v>
      </c>
      <c r="B1034" s="392">
        <v>0</v>
      </c>
      <c r="C1034" s="392">
        <v>0</v>
      </c>
      <c r="D1034" s="393"/>
    </row>
    <row r="1035" spans="1:4" s="380" customFormat="1" ht="13.5">
      <c r="A1035" s="395" t="s">
        <v>910</v>
      </c>
      <c r="B1035" s="392">
        <v>0</v>
      </c>
      <c r="C1035" s="392">
        <v>0</v>
      </c>
      <c r="D1035" s="393"/>
    </row>
    <row r="1036" spans="1:4" s="380" customFormat="1" ht="13.5">
      <c r="A1036" s="395" t="s">
        <v>911</v>
      </c>
      <c r="B1036" s="392">
        <v>0</v>
      </c>
      <c r="C1036" s="392">
        <v>0</v>
      </c>
      <c r="D1036" s="393"/>
    </row>
    <row r="1037" spans="1:4" s="380" customFormat="1" ht="13.5">
      <c r="A1037" s="395" t="s">
        <v>912</v>
      </c>
      <c r="B1037" s="392">
        <v>0</v>
      </c>
      <c r="C1037" s="392">
        <v>0</v>
      </c>
      <c r="D1037" s="393"/>
    </row>
    <row r="1038" spans="1:4" s="380" customFormat="1" ht="13.5">
      <c r="A1038" s="395" t="s">
        <v>913</v>
      </c>
      <c r="B1038" s="392">
        <v>0</v>
      </c>
      <c r="C1038" s="392">
        <v>0</v>
      </c>
      <c r="D1038" s="393"/>
    </row>
    <row r="1039" spans="1:4" s="380" customFormat="1" ht="13.5">
      <c r="A1039" s="395" t="s">
        <v>914</v>
      </c>
      <c r="B1039" s="392">
        <v>0.002</v>
      </c>
      <c r="C1039" s="392">
        <v>0</v>
      </c>
      <c r="D1039" s="393">
        <f>C1039/B1039*100</f>
        <v>0</v>
      </c>
    </row>
    <row r="1040" spans="1:4" s="380" customFormat="1" ht="13.5">
      <c r="A1040" s="394" t="s">
        <v>915</v>
      </c>
      <c r="B1040" s="392">
        <v>0.0117</v>
      </c>
      <c r="C1040" s="392">
        <v>0.2428</v>
      </c>
      <c r="D1040" s="393">
        <f>C1040/B1040*100</f>
        <v>2075.213675213675</v>
      </c>
    </row>
    <row r="1041" spans="1:4" s="380" customFormat="1" ht="13.5">
      <c r="A1041" s="395" t="s">
        <v>126</v>
      </c>
      <c r="B1041" s="392">
        <v>0</v>
      </c>
      <c r="C1041" s="392">
        <v>0.015</v>
      </c>
      <c r="D1041" s="393"/>
    </row>
    <row r="1042" spans="1:4" s="380" customFormat="1" ht="13.5">
      <c r="A1042" s="395" t="s">
        <v>127</v>
      </c>
      <c r="B1042" s="392">
        <v>0</v>
      </c>
      <c r="C1042" s="392">
        <v>0</v>
      </c>
      <c r="D1042" s="393"/>
    </row>
    <row r="1043" spans="1:4" s="380" customFormat="1" ht="13.5">
      <c r="A1043" s="395" t="s">
        <v>128</v>
      </c>
      <c r="B1043" s="392">
        <v>0</v>
      </c>
      <c r="C1043" s="392">
        <v>0</v>
      </c>
      <c r="D1043" s="393"/>
    </row>
    <row r="1044" spans="1:4" s="380" customFormat="1" ht="13.5">
      <c r="A1044" s="395" t="s">
        <v>916</v>
      </c>
      <c r="B1044" s="392">
        <v>0</v>
      </c>
      <c r="C1044" s="392">
        <v>0</v>
      </c>
      <c r="D1044" s="393"/>
    </row>
    <row r="1045" spans="1:4" s="380" customFormat="1" ht="13.5">
      <c r="A1045" s="395" t="s">
        <v>917</v>
      </c>
      <c r="B1045" s="392">
        <v>0</v>
      </c>
      <c r="C1045" s="392">
        <v>0</v>
      </c>
      <c r="D1045" s="393"/>
    </row>
    <row r="1046" spans="1:4" s="380" customFormat="1" ht="13.5">
      <c r="A1046" s="395" t="s">
        <v>918</v>
      </c>
      <c r="B1046" s="392">
        <v>0</v>
      </c>
      <c r="C1046" s="392">
        <v>0</v>
      </c>
      <c r="D1046" s="393"/>
    </row>
    <row r="1047" spans="1:4" s="380" customFormat="1" ht="27">
      <c r="A1047" s="395" t="s">
        <v>919</v>
      </c>
      <c r="B1047" s="392">
        <v>0</v>
      </c>
      <c r="C1047" s="392">
        <v>0</v>
      </c>
      <c r="D1047" s="393"/>
    </row>
    <row r="1048" spans="1:4" s="380" customFormat="1" ht="13.5">
      <c r="A1048" s="395" t="s">
        <v>920</v>
      </c>
      <c r="B1048" s="392">
        <v>0</v>
      </c>
      <c r="C1048" s="392">
        <v>0</v>
      </c>
      <c r="D1048" s="393"/>
    </row>
    <row r="1049" spans="1:4" s="380" customFormat="1" ht="13.5">
      <c r="A1049" s="395" t="s">
        <v>921</v>
      </c>
      <c r="B1049" s="392">
        <v>0</v>
      </c>
      <c r="C1049" s="392">
        <v>0</v>
      </c>
      <c r="D1049" s="393"/>
    </row>
    <row r="1050" spans="1:4" s="380" customFormat="1" ht="13.5">
      <c r="A1050" s="395" t="s">
        <v>922</v>
      </c>
      <c r="B1050" s="392">
        <v>0</v>
      </c>
      <c r="C1050" s="392">
        <v>0</v>
      </c>
      <c r="D1050" s="393"/>
    </row>
    <row r="1051" spans="1:4" s="380" customFormat="1" ht="13.5">
      <c r="A1051" s="395" t="s">
        <v>923</v>
      </c>
      <c r="B1051" s="392">
        <v>0</v>
      </c>
      <c r="C1051" s="392">
        <v>0</v>
      </c>
      <c r="D1051" s="393"/>
    </row>
    <row r="1052" spans="1:4" s="380" customFormat="1" ht="13.5">
      <c r="A1052" s="395" t="s">
        <v>924</v>
      </c>
      <c r="B1052" s="392">
        <v>0</v>
      </c>
      <c r="C1052" s="392">
        <v>0</v>
      </c>
      <c r="D1052" s="393"/>
    </row>
    <row r="1053" spans="1:4" s="380" customFormat="1" ht="13.5">
      <c r="A1053" s="395" t="s">
        <v>925</v>
      </c>
      <c r="B1053" s="392">
        <v>0</v>
      </c>
      <c r="C1053" s="392">
        <v>0</v>
      </c>
      <c r="D1053" s="393"/>
    </row>
    <row r="1054" spans="1:4" s="380" customFormat="1" ht="13.5">
      <c r="A1054" s="395" t="s">
        <v>926</v>
      </c>
      <c r="B1054" s="392">
        <v>0</v>
      </c>
      <c r="C1054" s="392">
        <v>0</v>
      </c>
      <c r="D1054" s="393"/>
    </row>
    <row r="1055" spans="1:4" s="380" customFormat="1" ht="13.5">
      <c r="A1055" s="395" t="s">
        <v>927</v>
      </c>
      <c r="B1055" s="392">
        <v>0.0117</v>
      </c>
      <c r="C1055" s="392">
        <v>0.2278</v>
      </c>
      <c r="D1055" s="393">
        <f aca="true" t="shared" si="18" ref="D1055:D1063">C1055/B1055*100</f>
        <v>1947.0085470085469</v>
      </c>
    </row>
    <row r="1056" spans="1:4" s="380" customFormat="1" ht="13.5">
      <c r="A1056" s="394" t="s">
        <v>928</v>
      </c>
      <c r="B1056" s="392">
        <v>1.096</v>
      </c>
      <c r="C1056" s="392">
        <v>0.0175</v>
      </c>
      <c r="D1056" s="393">
        <f t="shared" si="18"/>
        <v>1.5967153284671534</v>
      </c>
    </row>
    <row r="1057" spans="1:4" s="380" customFormat="1" ht="13.5">
      <c r="A1057" s="395" t="s">
        <v>126</v>
      </c>
      <c r="B1057" s="392">
        <v>0</v>
      </c>
      <c r="C1057" s="392">
        <v>0</v>
      </c>
      <c r="D1057" s="393"/>
    </row>
    <row r="1058" spans="1:4" s="380" customFormat="1" ht="13.5">
      <c r="A1058" s="395" t="s">
        <v>127</v>
      </c>
      <c r="B1058" s="392">
        <v>0</v>
      </c>
      <c r="C1058" s="392">
        <v>0</v>
      </c>
      <c r="D1058" s="393"/>
    </row>
    <row r="1059" spans="1:4" s="380" customFormat="1" ht="13.5">
      <c r="A1059" s="395" t="s">
        <v>128</v>
      </c>
      <c r="B1059" s="392">
        <v>0</v>
      </c>
      <c r="C1059" s="392">
        <v>0</v>
      </c>
      <c r="D1059" s="393"/>
    </row>
    <row r="1060" spans="1:4" s="380" customFormat="1" ht="13.5">
      <c r="A1060" s="395" t="s">
        <v>929</v>
      </c>
      <c r="B1060" s="392">
        <v>1.096</v>
      </c>
      <c r="C1060" s="392">
        <v>0.0175</v>
      </c>
      <c r="D1060" s="393">
        <f t="shared" si="18"/>
        <v>1.5967153284671534</v>
      </c>
    </row>
    <row r="1061" spans="1:4" s="380" customFormat="1" ht="13.5">
      <c r="A1061" s="394" t="s">
        <v>930</v>
      </c>
      <c r="B1061" s="392">
        <v>0.7368</v>
      </c>
      <c r="C1061" s="392">
        <v>0.8047</v>
      </c>
      <c r="D1061" s="393">
        <f t="shared" si="18"/>
        <v>109.21552660152007</v>
      </c>
    </row>
    <row r="1062" spans="1:4" s="380" customFormat="1" ht="13.5">
      <c r="A1062" s="395" t="s">
        <v>126</v>
      </c>
      <c r="B1062" s="392">
        <v>0.3598</v>
      </c>
      <c r="C1062" s="392">
        <v>0.3874</v>
      </c>
      <c r="D1062" s="393">
        <f t="shared" si="18"/>
        <v>107.67092829349639</v>
      </c>
    </row>
    <row r="1063" spans="1:4" s="380" customFormat="1" ht="13.5">
      <c r="A1063" s="395" t="s">
        <v>127</v>
      </c>
      <c r="B1063" s="392">
        <v>0.0033</v>
      </c>
      <c r="C1063" s="392">
        <v>0.0054</v>
      </c>
      <c r="D1063" s="393">
        <f t="shared" si="18"/>
        <v>163.63636363636365</v>
      </c>
    </row>
    <row r="1064" spans="1:4" s="380" customFormat="1" ht="13.5">
      <c r="A1064" s="395" t="s">
        <v>128</v>
      </c>
      <c r="B1064" s="392">
        <v>0</v>
      </c>
      <c r="C1064" s="392">
        <v>0.008</v>
      </c>
      <c r="D1064" s="393"/>
    </row>
    <row r="1065" spans="1:4" s="380" customFormat="1" ht="13.5">
      <c r="A1065" s="395" t="s">
        <v>931</v>
      </c>
      <c r="B1065" s="392">
        <v>0</v>
      </c>
      <c r="C1065" s="392">
        <v>0</v>
      </c>
      <c r="D1065" s="393"/>
    </row>
    <row r="1066" spans="1:4" s="380" customFormat="1" ht="13.5">
      <c r="A1066" s="395" t="s">
        <v>932</v>
      </c>
      <c r="B1066" s="392">
        <v>0</v>
      </c>
      <c r="C1066" s="392">
        <v>0</v>
      </c>
      <c r="D1066" s="393"/>
    </row>
    <row r="1067" spans="1:4" s="380" customFormat="1" ht="13.5">
      <c r="A1067" s="395" t="s">
        <v>933</v>
      </c>
      <c r="B1067" s="392">
        <v>0</v>
      </c>
      <c r="C1067" s="392">
        <v>0</v>
      </c>
      <c r="D1067" s="393"/>
    </row>
    <row r="1068" spans="1:4" s="380" customFormat="1" ht="13.5">
      <c r="A1068" s="395" t="s">
        <v>934</v>
      </c>
      <c r="B1068" s="392">
        <v>0.0328</v>
      </c>
      <c r="C1068" s="392">
        <v>0.0323</v>
      </c>
      <c r="D1068" s="393">
        <f>C1068/B1068*100</f>
        <v>98.47560975609755</v>
      </c>
    </row>
    <row r="1069" spans="1:4" s="380" customFormat="1" ht="13.5">
      <c r="A1069" s="395" t="s">
        <v>935</v>
      </c>
      <c r="B1069" s="392">
        <v>0</v>
      </c>
      <c r="C1069" s="392">
        <v>0</v>
      </c>
      <c r="D1069" s="393"/>
    </row>
    <row r="1070" spans="1:4" s="380" customFormat="1" ht="13.5">
      <c r="A1070" s="395" t="s">
        <v>936</v>
      </c>
      <c r="B1070" s="392">
        <v>0.0098</v>
      </c>
      <c r="C1070" s="392">
        <v>0.2912</v>
      </c>
      <c r="D1070" s="393">
        <f aca="true" t="shared" si="19" ref="D1070:D1077">C1070/B1070*100</f>
        <v>2971.4285714285716</v>
      </c>
    </row>
    <row r="1071" spans="1:4" s="380" customFormat="1" ht="13.5">
      <c r="A1071" s="395" t="s">
        <v>937</v>
      </c>
      <c r="B1071" s="392">
        <v>0</v>
      </c>
      <c r="C1071" s="392">
        <v>0</v>
      </c>
      <c r="D1071" s="393"/>
    </row>
    <row r="1072" spans="1:4" s="380" customFormat="1" ht="13.5">
      <c r="A1072" s="395" t="s">
        <v>882</v>
      </c>
      <c r="B1072" s="392">
        <v>0</v>
      </c>
      <c r="C1072" s="392">
        <v>0</v>
      </c>
      <c r="D1072" s="393"/>
    </row>
    <row r="1073" spans="1:4" s="380" customFormat="1" ht="13.5">
      <c r="A1073" s="395" t="s">
        <v>938</v>
      </c>
      <c r="B1073" s="392">
        <v>0</v>
      </c>
      <c r="C1073" s="392">
        <v>0</v>
      </c>
      <c r="D1073" s="393"/>
    </row>
    <row r="1074" spans="1:4" s="380" customFormat="1" ht="13.5">
      <c r="A1074" s="395" t="s">
        <v>939</v>
      </c>
      <c r="B1074" s="392">
        <v>0.3311</v>
      </c>
      <c r="C1074" s="392">
        <v>0.0804</v>
      </c>
      <c r="D1074" s="393">
        <f t="shared" si="19"/>
        <v>24.282694050135913</v>
      </c>
    </row>
    <row r="1075" spans="1:4" s="380" customFormat="1" ht="13.5">
      <c r="A1075" s="394" t="s">
        <v>940</v>
      </c>
      <c r="B1075" s="392">
        <v>0.3984</v>
      </c>
      <c r="C1075" s="392">
        <v>0.2397</v>
      </c>
      <c r="D1075" s="393">
        <f t="shared" si="19"/>
        <v>60.165662650602414</v>
      </c>
    </row>
    <row r="1076" spans="1:4" s="380" customFormat="1" ht="13.5">
      <c r="A1076" s="395" t="s">
        <v>126</v>
      </c>
      <c r="B1076" s="392">
        <v>0.0718</v>
      </c>
      <c r="C1076" s="392">
        <v>0.0894</v>
      </c>
      <c r="D1076" s="393">
        <f t="shared" si="19"/>
        <v>124.51253481894149</v>
      </c>
    </row>
    <row r="1077" spans="1:4" s="380" customFormat="1" ht="13.5">
      <c r="A1077" s="395" t="s">
        <v>127</v>
      </c>
      <c r="B1077" s="392">
        <v>0.0264</v>
      </c>
      <c r="C1077" s="392">
        <v>0.0106</v>
      </c>
      <c r="D1077" s="393">
        <f t="shared" si="19"/>
        <v>40.15151515151515</v>
      </c>
    </row>
    <row r="1078" spans="1:4" s="380" customFormat="1" ht="13.5">
      <c r="A1078" s="395" t="s">
        <v>128</v>
      </c>
      <c r="B1078" s="392">
        <v>0</v>
      </c>
      <c r="C1078" s="392">
        <v>0</v>
      </c>
      <c r="D1078" s="393"/>
    </row>
    <row r="1079" spans="1:4" s="380" customFormat="1" ht="13.5">
      <c r="A1079" s="395" t="s">
        <v>941</v>
      </c>
      <c r="B1079" s="392">
        <v>0</v>
      </c>
      <c r="C1079" s="392">
        <v>0</v>
      </c>
      <c r="D1079" s="393"/>
    </row>
    <row r="1080" spans="1:4" s="380" customFormat="1" ht="13.5">
      <c r="A1080" s="395" t="s">
        <v>942</v>
      </c>
      <c r="B1080" s="392">
        <v>0</v>
      </c>
      <c r="C1080" s="392">
        <v>0</v>
      </c>
      <c r="D1080" s="393"/>
    </row>
    <row r="1081" spans="1:4" s="380" customFormat="1" ht="13.5">
      <c r="A1081" s="395" t="s">
        <v>943</v>
      </c>
      <c r="B1081" s="392">
        <v>0.3002</v>
      </c>
      <c r="C1081" s="392">
        <v>0.1397</v>
      </c>
      <c r="D1081" s="393">
        <f aca="true" t="shared" si="20" ref="D1081:D1083">C1081/B1081*100</f>
        <v>46.535642904730175</v>
      </c>
    </row>
    <row r="1082" spans="1:4" s="380" customFormat="1" ht="13.5">
      <c r="A1082" s="394" t="s">
        <v>944</v>
      </c>
      <c r="B1082" s="392">
        <v>5.8343</v>
      </c>
      <c r="C1082" s="392">
        <v>9.8697</v>
      </c>
      <c r="D1082" s="393">
        <f t="shared" si="20"/>
        <v>169.1668237834873</v>
      </c>
    </row>
    <row r="1083" spans="1:4" s="380" customFormat="1" ht="13.5">
      <c r="A1083" s="395" t="s">
        <v>126</v>
      </c>
      <c r="B1083" s="392">
        <v>0.13</v>
      </c>
      <c r="C1083" s="392">
        <v>0.2396</v>
      </c>
      <c r="D1083" s="393">
        <f t="shared" si="20"/>
        <v>184.3076923076923</v>
      </c>
    </row>
    <row r="1084" spans="1:4" s="380" customFormat="1" ht="13.5">
      <c r="A1084" s="395" t="s">
        <v>127</v>
      </c>
      <c r="B1084" s="392">
        <v>0</v>
      </c>
      <c r="C1084" s="392">
        <v>0.005</v>
      </c>
      <c r="D1084" s="393"/>
    </row>
    <row r="1085" spans="1:4" s="380" customFormat="1" ht="13.5">
      <c r="A1085" s="395" t="s">
        <v>128</v>
      </c>
      <c r="B1085" s="392">
        <v>0</v>
      </c>
      <c r="C1085" s="392">
        <v>0</v>
      </c>
      <c r="D1085" s="393"/>
    </row>
    <row r="1086" spans="1:4" s="380" customFormat="1" ht="13.5">
      <c r="A1086" s="395" t="s">
        <v>945</v>
      </c>
      <c r="B1086" s="392">
        <v>0</v>
      </c>
      <c r="C1086" s="392">
        <v>0</v>
      </c>
      <c r="D1086" s="393"/>
    </row>
    <row r="1087" spans="1:4" s="380" customFormat="1" ht="13.5">
      <c r="A1087" s="396" t="s">
        <v>946</v>
      </c>
      <c r="B1087" s="392">
        <v>0</v>
      </c>
      <c r="C1087" s="392">
        <v>1.4365</v>
      </c>
      <c r="D1087" s="393"/>
    </row>
    <row r="1088" spans="1:4" s="380" customFormat="1" ht="13.5">
      <c r="A1088" s="395" t="s">
        <v>947</v>
      </c>
      <c r="B1088" s="392">
        <v>1.3181</v>
      </c>
      <c r="C1088" s="392">
        <v>0.0061</v>
      </c>
      <c r="D1088" s="393">
        <f aca="true" t="shared" si="21" ref="D1088:D1092">C1088/B1088*100</f>
        <v>0.46278734542143996</v>
      </c>
    </row>
    <row r="1089" spans="1:4" s="380" customFormat="1" ht="13.5">
      <c r="A1089" s="395" t="s">
        <v>948</v>
      </c>
      <c r="B1089" s="392">
        <v>4.3862</v>
      </c>
      <c r="C1089" s="392">
        <v>8.1825</v>
      </c>
      <c r="D1089" s="393">
        <f t="shared" si="21"/>
        <v>186.55100086635358</v>
      </c>
    </row>
    <row r="1090" spans="1:4" s="380" customFormat="1" ht="13.5">
      <c r="A1090" s="394" t="s">
        <v>949</v>
      </c>
      <c r="B1090" s="392">
        <v>0.6291</v>
      </c>
      <c r="C1090" s="392">
        <v>2.3843</v>
      </c>
      <c r="D1090" s="393">
        <f t="shared" si="21"/>
        <v>379.0017485296455</v>
      </c>
    </row>
    <row r="1091" spans="1:4" s="380" customFormat="1" ht="13.5">
      <c r="A1091" s="395" t="s">
        <v>950</v>
      </c>
      <c r="B1091" s="392">
        <v>0.0001</v>
      </c>
      <c r="C1091" s="392">
        <v>0</v>
      </c>
      <c r="D1091" s="393">
        <f t="shared" si="21"/>
        <v>0</v>
      </c>
    </row>
    <row r="1092" spans="1:4" s="380" customFormat="1" ht="13.5">
      <c r="A1092" s="395" t="s">
        <v>951</v>
      </c>
      <c r="B1092" s="392">
        <v>0.03</v>
      </c>
      <c r="C1092" s="392">
        <v>0.105</v>
      </c>
      <c r="D1092" s="393">
        <f t="shared" si="21"/>
        <v>350</v>
      </c>
    </row>
    <row r="1093" spans="1:4" s="380" customFormat="1" ht="13.5">
      <c r="A1093" s="395" t="s">
        <v>952</v>
      </c>
      <c r="B1093" s="392">
        <v>0</v>
      </c>
      <c r="C1093" s="392">
        <v>0</v>
      </c>
      <c r="D1093" s="393"/>
    </row>
    <row r="1094" spans="1:4" s="380" customFormat="1" ht="27">
      <c r="A1094" s="395" t="s">
        <v>953</v>
      </c>
      <c r="B1094" s="392">
        <v>0</v>
      </c>
      <c r="C1094" s="392">
        <v>0</v>
      </c>
      <c r="D1094" s="393"/>
    </row>
    <row r="1095" spans="1:4" s="380" customFormat="1" ht="13.5">
      <c r="A1095" s="395" t="s">
        <v>954</v>
      </c>
      <c r="B1095" s="392">
        <v>0.599</v>
      </c>
      <c r="C1095" s="392">
        <v>2.2793</v>
      </c>
      <c r="D1095" s="393">
        <f aca="true" t="shared" si="22" ref="D1095:D1099">C1095/B1095*100</f>
        <v>380.51752921535893</v>
      </c>
    </row>
    <row r="1096" spans="1:4" s="380" customFormat="1" ht="13.5">
      <c r="A1096" s="394" t="s">
        <v>955</v>
      </c>
      <c r="B1096" s="392">
        <v>3.0906</v>
      </c>
      <c r="C1096" s="392">
        <v>3.0506</v>
      </c>
      <c r="D1096" s="393">
        <f t="shared" si="22"/>
        <v>98.70575292823402</v>
      </c>
    </row>
    <row r="1097" spans="1:4" s="380" customFormat="1" ht="13.5">
      <c r="A1097" s="394" t="s">
        <v>956</v>
      </c>
      <c r="B1097" s="392">
        <v>1.4694</v>
      </c>
      <c r="C1097" s="392">
        <v>1.5513</v>
      </c>
      <c r="D1097" s="393">
        <f t="shared" si="22"/>
        <v>105.57370355247038</v>
      </c>
    </row>
    <row r="1098" spans="1:4" s="380" customFormat="1" ht="13.5">
      <c r="A1098" s="395" t="s">
        <v>126</v>
      </c>
      <c r="B1098" s="392">
        <v>0.3613</v>
      </c>
      <c r="C1098" s="392">
        <v>0.4667</v>
      </c>
      <c r="D1098" s="393">
        <f t="shared" si="22"/>
        <v>129.1724328812621</v>
      </c>
    </row>
    <row r="1099" spans="1:4" s="380" customFormat="1" ht="13.5">
      <c r="A1099" s="395" t="s">
        <v>127</v>
      </c>
      <c r="B1099" s="392">
        <v>0.0826</v>
      </c>
      <c r="C1099" s="392">
        <v>0.0408</v>
      </c>
      <c r="D1099" s="393">
        <f t="shared" si="22"/>
        <v>49.39467312348668</v>
      </c>
    </row>
    <row r="1100" spans="1:4" s="380" customFormat="1" ht="13.5">
      <c r="A1100" s="395" t="s">
        <v>128</v>
      </c>
      <c r="B1100" s="392">
        <v>0</v>
      </c>
      <c r="C1100" s="392">
        <v>0</v>
      </c>
      <c r="D1100" s="393"/>
    </row>
    <row r="1101" spans="1:4" s="380" customFormat="1" ht="13.5">
      <c r="A1101" s="395" t="s">
        <v>957</v>
      </c>
      <c r="B1101" s="392">
        <v>0</v>
      </c>
      <c r="C1101" s="392">
        <v>0</v>
      </c>
      <c r="D1101" s="393"/>
    </row>
    <row r="1102" spans="1:4" s="380" customFormat="1" ht="13.5">
      <c r="A1102" s="395" t="s">
        <v>958</v>
      </c>
      <c r="B1102" s="392">
        <v>0</v>
      </c>
      <c r="C1102" s="392">
        <v>0</v>
      </c>
      <c r="D1102" s="393"/>
    </row>
    <row r="1103" spans="1:4" s="380" customFormat="1" ht="13.5">
      <c r="A1103" s="395" t="s">
        <v>959</v>
      </c>
      <c r="B1103" s="392">
        <v>0</v>
      </c>
      <c r="C1103" s="392">
        <v>0.0006</v>
      </c>
      <c r="D1103" s="393"/>
    </row>
    <row r="1104" spans="1:4" s="380" customFormat="1" ht="13.5">
      <c r="A1104" s="395" t="s">
        <v>960</v>
      </c>
      <c r="B1104" s="392">
        <v>0</v>
      </c>
      <c r="C1104" s="392">
        <v>0</v>
      </c>
      <c r="D1104" s="393"/>
    </row>
    <row r="1105" spans="1:4" s="380" customFormat="1" ht="13.5">
      <c r="A1105" s="395" t="s">
        <v>135</v>
      </c>
      <c r="B1105" s="392">
        <v>0.0033</v>
      </c>
      <c r="C1105" s="392">
        <v>0.0074</v>
      </c>
      <c r="D1105" s="393">
        <f aca="true" t="shared" si="23" ref="D1105:D1107">C1105/B1105*100</f>
        <v>224.24242424242428</v>
      </c>
    </row>
    <row r="1106" spans="1:4" s="380" customFormat="1" ht="13.5">
      <c r="A1106" s="395" t="s">
        <v>961</v>
      </c>
      <c r="B1106" s="392">
        <v>1.0222</v>
      </c>
      <c r="C1106" s="392">
        <v>1.0358</v>
      </c>
      <c r="D1106" s="393">
        <f t="shared" si="23"/>
        <v>101.33046370573273</v>
      </c>
    </row>
    <row r="1107" spans="1:4" s="380" customFormat="1" ht="13.5">
      <c r="A1107" s="394" t="s">
        <v>962</v>
      </c>
      <c r="B1107" s="392">
        <v>0.6089</v>
      </c>
      <c r="C1107" s="392">
        <v>0.6361</v>
      </c>
      <c r="D1107" s="393">
        <f t="shared" si="23"/>
        <v>104.46707176876335</v>
      </c>
    </row>
    <row r="1108" spans="1:4" s="380" customFormat="1" ht="13.5">
      <c r="A1108" s="395" t="s">
        <v>126</v>
      </c>
      <c r="B1108" s="392">
        <v>0</v>
      </c>
      <c r="C1108" s="392">
        <v>0.0059</v>
      </c>
      <c r="D1108" s="393"/>
    </row>
    <row r="1109" spans="1:4" s="380" customFormat="1" ht="13.5">
      <c r="A1109" s="395" t="s">
        <v>127</v>
      </c>
      <c r="B1109" s="392">
        <v>0.0586</v>
      </c>
      <c r="C1109" s="392">
        <v>0.024</v>
      </c>
      <c r="D1109" s="393">
        <f aca="true" t="shared" si="24" ref="D1109:D1119">C1109/B1109*100</f>
        <v>40.955631399317404</v>
      </c>
    </row>
    <row r="1110" spans="1:4" s="380" customFormat="1" ht="13.5">
      <c r="A1110" s="395" t="s">
        <v>128</v>
      </c>
      <c r="B1110" s="392">
        <v>0</v>
      </c>
      <c r="C1110" s="392">
        <v>0</v>
      </c>
      <c r="D1110" s="393"/>
    </row>
    <row r="1111" spans="1:4" s="380" customFormat="1" ht="13.5">
      <c r="A1111" s="395" t="s">
        <v>963</v>
      </c>
      <c r="B1111" s="392">
        <v>0</v>
      </c>
      <c r="C1111" s="392">
        <v>0.0033</v>
      </c>
      <c r="D1111" s="393"/>
    </row>
    <row r="1112" spans="1:4" s="380" customFormat="1" ht="13.5">
      <c r="A1112" s="395" t="s">
        <v>964</v>
      </c>
      <c r="B1112" s="392">
        <v>0.5503</v>
      </c>
      <c r="C1112" s="392">
        <v>0.6029</v>
      </c>
      <c r="D1112" s="393">
        <f t="shared" si="24"/>
        <v>109.55842267853897</v>
      </c>
    </row>
    <row r="1113" spans="1:4" s="380" customFormat="1" ht="13.5">
      <c r="A1113" s="394" t="s">
        <v>965</v>
      </c>
      <c r="B1113" s="392">
        <v>1.0123</v>
      </c>
      <c r="C1113" s="392">
        <v>0.8632</v>
      </c>
      <c r="D1113" s="393">
        <f t="shared" si="24"/>
        <v>85.27116467450361</v>
      </c>
    </row>
    <row r="1114" spans="1:4" s="380" customFormat="1" ht="13.5">
      <c r="A1114" s="395" t="s">
        <v>966</v>
      </c>
      <c r="B1114" s="392">
        <v>0.0035</v>
      </c>
      <c r="C1114" s="392">
        <v>0</v>
      </c>
      <c r="D1114" s="393">
        <f t="shared" si="24"/>
        <v>0</v>
      </c>
    </row>
    <row r="1115" spans="1:4" s="380" customFormat="1" ht="13.5">
      <c r="A1115" s="395" t="s">
        <v>967</v>
      </c>
      <c r="B1115" s="392">
        <v>1.0088</v>
      </c>
      <c r="C1115" s="392">
        <v>0.8632</v>
      </c>
      <c r="D1115" s="393">
        <f t="shared" si="24"/>
        <v>85.56701030927836</v>
      </c>
    </row>
    <row r="1116" spans="1:4" s="380" customFormat="1" ht="13.5">
      <c r="A1116" s="394" t="s">
        <v>968</v>
      </c>
      <c r="B1116" s="392">
        <v>0.79</v>
      </c>
      <c r="C1116" s="392">
        <v>0.5625</v>
      </c>
      <c r="D1116" s="393">
        <f t="shared" si="24"/>
        <v>71.20253164556962</v>
      </c>
    </row>
    <row r="1117" spans="1:4" s="380" customFormat="1" ht="13.5">
      <c r="A1117" s="394" t="s">
        <v>969</v>
      </c>
      <c r="B1117" s="392">
        <v>0.0421</v>
      </c>
      <c r="C1117" s="392">
        <v>0.0986</v>
      </c>
      <c r="D1117" s="393">
        <f t="shared" si="24"/>
        <v>234.2042755344418</v>
      </c>
    </row>
    <row r="1118" spans="1:4" s="380" customFormat="1" ht="13.5">
      <c r="A1118" s="395" t="s">
        <v>126</v>
      </c>
      <c r="B1118" s="392">
        <v>0.0304</v>
      </c>
      <c r="C1118" s="392">
        <v>0.0986</v>
      </c>
      <c r="D1118" s="393">
        <f t="shared" si="24"/>
        <v>324.34210526315786</v>
      </c>
    </row>
    <row r="1119" spans="1:4" s="380" customFormat="1" ht="13.5">
      <c r="A1119" s="395" t="s">
        <v>127</v>
      </c>
      <c r="B1119" s="392">
        <v>0.0117</v>
      </c>
      <c r="C1119" s="392">
        <v>0</v>
      </c>
      <c r="D1119" s="393">
        <f t="shared" si="24"/>
        <v>0</v>
      </c>
    </row>
    <row r="1120" spans="1:4" s="380" customFormat="1" ht="13.5">
      <c r="A1120" s="395" t="s">
        <v>128</v>
      </c>
      <c r="B1120" s="392">
        <v>0</v>
      </c>
      <c r="C1120" s="392">
        <v>0</v>
      </c>
      <c r="D1120" s="393"/>
    </row>
    <row r="1121" spans="1:4" s="380" customFormat="1" ht="13.5">
      <c r="A1121" s="395" t="s">
        <v>970</v>
      </c>
      <c r="B1121" s="392">
        <v>0</v>
      </c>
      <c r="C1121" s="392">
        <v>0</v>
      </c>
      <c r="D1121" s="393"/>
    </row>
    <row r="1122" spans="1:4" s="380" customFormat="1" ht="13.5">
      <c r="A1122" s="395" t="s">
        <v>135</v>
      </c>
      <c r="B1122" s="392">
        <v>0</v>
      </c>
      <c r="C1122" s="392">
        <v>0</v>
      </c>
      <c r="D1122" s="393"/>
    </row>
    <row r="1123" spans="1:4" s="380" customFormat="1" ht="13.5">
      <c r="A1123" s="395" t="s">
        <v>971</v>
      </c>
      <c r="B1123" s="392">
        <v>0</v>
      </c>
      <c r="C1123" s="392">
        <v>0</v>
      </c>
      <c r="D1123" s="393"/>
    </row>
    <row r="1124" spans="1:4" s="380" customFormat="1" ht="13.5">
      <c r="A1124" s="394" t="s">
        <v>972</v>
      </c>
      <c r="B1124" s="392">
        <v>0.0184</v>
      </c>
      <c r="C1124" s="392">
        <v>0.0096</v>
      </c>
      <c r="D1124" s="393">
        <f>C1124/B1124*100</f>
        <v>52.17391304347826</v>
      </c>
    </row>
    <row r="1125" spans="1:4" s="380" customFormat="1" ht="13.5">
      <c r="A1125" s="395" t="s">
        <v>973</v>
      </c>
      <c r="B1125" s="392">
        <v>0</v>
      </c>
      <c r="C1125" s="392">
        <v>0</v>
      </c>
      <c r="D1125" s="393"/>
    </row>
    <row r="1126" spans="1:4" s="380" customFormat="1" ht="13.5">
      <c r="A1126" s="395" t="s">
        <v>974</v>
      </c>
      <c r="B1126" s="392">
        <v>0</v>
      </c>
      <c r="C1126" s="392">
        <v>0</v>
      </c>
      <c r="D1126" s="393"/>
    </row>
    <row r="1127" spans="1:4" s="380" customFormat="1" ht="13.5">
      <c r="A1127" s="395" t="s">
        <v>975</v>
      </c>
      <c r="B1127" s="392">
        <v>0</v>
      </c>
      <c r="C1127" s="392">
        <v>0</v>
      </c>
      <c r="D1127" s="393"/>
    </row>
    <row r="1128" spans="1:4" s="380" customFormat="1" ht="13.5">
      <c r="A1128" s="395" t="s">
        <v>976</v>
      </c>
      <c r="B1128" s="392">
        <v>0</v>
      </c>
      <c r="C1128" s="392">
        <v>0</v>
      </c>
      <c r="D1128" s="393"/>
    </row>
    <row r="1129" spans="1:4" s="380" customFormat="1" ht="13.5">
      <c r="A1129" s="395" t="s">
        <v>977</v>
      </c>
      <c r="B1129" s="392">
        <v>0</v>
      </c>
      <c r="C1129" s="392">
        <v>0</v>
      </c>
      <c r="D1129" s="393"/>
    </row>
    <row r="1130" spans="1:4" s="380" customFormat="1" ht="13.5">
      <c r="A1130" s="395" t="s">
        <v>978</v>
      </c>
      <c r="B1130" s="392">
        <v>0</v>
      </c>
      <c r="C1130" s="392">
        <v>0</v>
      </c>
      <c r="D1130" s="393"/>
    </row>
    <row r="1131" spans="1:4" s="380" customFormat="1" ht="13.5">
      <c r="A1131" s="395" t="s">
        <v>979</v>
      </c>
      <c r="B1131" s="392">
        <v>0</v>
      </c>
      <c r="C1131" s="392">
        <v>0</v>
      </c>
      <c r="D1131" s="393"/>
    </row>
    <row r="1132" spans="1:4" s="380" customFormat="1" ht="13.5">
      <c r="A1132" s="395" t="s">
        <v>980</v>
      </c>
      <c r="B1132" s="392">
        <v>0</v>
      </c>
      <c r="C1132" s="392">
        <v>0</v>
      </c>
      <c r="D1132" s="393"/>
    </row>
    <row r="1133" spans="1:4" s="380" customFormat="1" ht="13.5">
      <c r="A1133" s="395" t="s">
        <v>981</v>
      </c>
      <c r="B1133" s="392">
        <v>0.0184</v>
      </c>
      <c r="C1133" s="392">
        <v>0.0096</v>
      </c>
      <c r="D1133" s="393">
        <f>C1133/B1133*100</f>
        <v>52.17391304347826</v>
      </c>
    </row>
    <row r="1134" spans="1:4" s="380" customFormat="1" ht="13.5">
      <c r="A1134" s="394" t="s">
        <v>982</v>
      </c>
      <c r="B1134" s="392">
        <v>0.3272</v>
      </c>
      <c r="C1134" s="392">
        <v>0.282</v>
      </c>
      <c r="D1134" s="393">
        <f>C1134/B1134*100</f>
        <v>86.18581907090463</v>
      </c>
    </row>
    <row r="1135" spans="1:4" s="380" customFormat="1" ht="13.5">
      <c r="A1135" s="395" t="s">
        <v>983</v>
      </c>
      <c r="B1135" s="392">
        <v>0</v>
      </c>
      <c r="C1135" s="392">
        <v>0</v>
      </c>
      <c r="D1135" s="393"/>
    </row>
    <row r="1136" spans="1:4" s="380" customFormat="1" ht="13.5">
      <c r="A1136" s="395" t="s">
        <v>984</v>
      </c>
      <c r="B1136" s="392">
        <v>0</v>
      </c>
      <c r="C1136" s="392">
        <v>0.0081</v>
      </c>
      <c r="D1136" s="393"/>
    </row>
    <row r="1137" spans="1:4" s="380" customFormat="1" ht="13.5">
      <c r="A1137" s="395" t="s">
        <v>985</v>
      </c>
      <c r="B1137" s="392">
        <v>0</v>
      </c>
      <c r="C1137" s="392">
        <v>0</v>
      </c>
      <c r="D1137" s="393"/>
    </row>
    <row r="1138" spans="1:4" s="380" customFormat="1" ht="13.5">
      <c r="A1138" s="395" t="s">
        <v>986</v>
      </c>
      <c r="B1138" s="392">
        <v>0</v>
      </c>
      <c r="C1138" s="392">
        <v>0</v>
      </c>
      <c r="D1138" s="393"/>
    </row>
    <row r="1139" spans="1:4" s="380" customFormat="1" ht="13.5">
      <c r="A1139" s="395" t="s">
        <v>987</v>
      </c>
      <c r="B1139" s="392">
        <v>0.3272</v>
      </c>
      <c r="C1139" s="392">
        <v>0.2739</v>
      </c>
      <c r="D1139" s="393">
        <f aca="true" t="shared" si="25" ref="D1139:D1144">C1139/B1139*100</f>
        <v>83.71026894865525</v>
      </c>
    </row>
    <row r="1140" spans="1:4" s="380" customFormat="1" ht="13.5">
      <c r="A1140" s="394" t="s">
        <v>988</v>
      </c>
      <c r="B1140" s="392">
        <v>0</v>
      </c>
      <c r="C1140" s="392">
        <v>0</v>
      </c>
      <c r="D1140" s="393"/>
    </row>
    <row r="1141" spans="1:4" s="380" customFormat="1" ht="13.5">
      <c r="A1141" s="395" t="s">
        <v>989</v>
      </c>
      <c r="B1141" s="392">
        <v>0</v>
      </c>
      <c r="C1141" s="392">
        <v>0</v>
      </c>
      <c r="D1141" s="393"/>
    </row>
    <row r="1142" spans="1:4" s="380" customFormat="1" ht="13.5">
      <c r="A1142" s="395" t="s">
        <v>990</v>
      </c>
      <c r="B1142" s="392">
        <v>0</v>
      </c>
      <c r="C1142" s="392">
        <v>0</v>
      </c>
      <c r="D1142" s="393"/>
    </row>
    <row r="1143" spans="1:4" s="380" customFormat="1" ht="13.5">
      <c r="A1143" s="394" t="s">
        <v>991</v>
      </c>
      <c r="B1143" s="392">
        <v>0.4023</v>
      </c>
      <c r="C1143" s="392">
        <v>0.1723</v>
      </c>
      <c r="D1143" s="393">
        <f t="shared" si="25"/>
        <v>42.8287347750435</v>
      </c>
    </row>
    <row r="1144" spans="1:4" s="380" customFormat="1" ht="13.5">
      <c r="A1144" s="395" t="s">
        <v>992</v>
      </c>
      <c r="B1144" s="392">
        <v>0.4023</v>
      </c>
      <c r="C1144" s="392">
        <v>0.1244</v>
      </c>
      <c r="D1144" s="393">
        <f t="shared" si="25"/>
        <v>30.92219736515038</v>
      </c>
    </row>
    <row r="1145" spans="1:4" s="380" customFormat="1" ht="13.5">
      <c r="A1145" s="396" t="s">
        <v>993</v>
      </c>
      <c r="B1145" s="392">
        <v>0</v>
      </c>
      <c r="C1145" s="392">
        <v>0.0479</v>
      </c>
      <c r="D1145" s="393"/>
    </row>
    <row r="1146" spans="1:4" s="380" customFormat="1" ht="13.5">
      <c r="A1146" s="394" t="s">
        <v>994</v>
      </c>
      <c r="B1146" s="392">
        <v>0.2835</v>
      </c>
      <c r="C1146" s="392">
        <v>0.0337</v>
      </c>
      <c r="D1146" s="393">
        <f>C1146/B1146*100</f>
        <v>11.887125220458556</v>
      </c>
    </row>
    <row r="1147" spans="1:4" s="380" customFormat="1" ht="13.5">
      <c r="A1147" s="394" t="s">
        <v>995</v>
      </c>
      <c r="B1147" s="392">
        <v>0</v>
      </c>
      <c r="C1147" s="392">
        <v>0</v>
      </c>
      <c r="D1147" s="393"/>
    </row>
    <row r="1148" spans="1:4" s="380" customFormat="1" ht="13.5">
      <c r="A1148" s="394" t="s">
        <v>996</v>
      </c>
      <c r="B1148" s="392">
        <v>0</v>
      </c>
      <c r="C1148" s="392">
        <v>0</v>
      </c>
      <c r="D1148" s="393"/>
    </row>
    <row r="1149" spans="1:4" s="380" customFormat="1" ht="13.5">
      <c r="A1149" s="394" t="s">
        <v>997</v>
      </c>
      <c r="B1149" s="392">
        <v>0</v>
      </c>
      <c r="C1149" s="392">
        <v>0</v>
      </c>
      <c r="D1149" s="393"/>
    </row>
    <row r="1150" spans="1:4" s="380" customFormat="1" ht="13.5">
      <c r="A1150" s="394" t="s">
        <v>998</v>
      </c>
      <c r="B1150" s="392">
        <v>0</v>
      </c>
      <c r="C1150" s="392">
        <v>0</v>
      </c>
      <c r="D1150" s="393"/>
    </row>
    <row r="1151" spans="1:4" s="380" customFormat="1" ht="13.5">
      <c r="A1151" s="394" t="s">
        <v>999</v>
      </c>
      <c r="B1151" s="392">
        <v>0</v>
      </c>
      <c r="C1151" s="392">
        <v>0</v>
      </c>
      <c r="D1151" s="393"/>
    </row>
    <row r="1152" spans="1:4" s="380" customFormat="1" ht="13.5">
      <c r="A1152" s="394" t="s">
        <v>1000</v>
      </c>
      <c r="B1152" s="392">
        <v>0.2835</v>
      </c>
      <c r="C1152" s="392">
        <v>0.0312</v>
      </c>
      <c r="D1152" s="393">
        <f aca="true" t="shared" si="26" ref="D1152:D1157">C1152/B1152*100</f>
        <v>11.005291005291005</v>
      </c>
    </row>
    <row r="1153" spans="1:4" s="380" customFormat="1" ht="13.5">
      <c r="A1153" s="394" t="s">
        <v>1001</v>
      </c>
      <c r="B1153" s="392">
        <v>0</v>
      </c>
      <c r="C1153" s="392">
        <v>0</v>
      </c>
      <c r="D1153" s="393"/>
    </row>
    <row r="1154" spans="1:4" s="380" customFormat="1" ht="13.5">
      <c r="A1154" s="394" t="s">
        <v>1002</v>
      </c>
      <c r="B1154" s="392">
        <v>0</v>
      </c>
      <c r="C1154" s="392">
        <v>0</v>
      </c>
      <c r="D1154" s="393"/>
    </row>
    <row r="1155" spans="1:4" s="380" customFormat="1" ht="13.5">
      <c r="A1155" s="394" t="s">
        <v>1003</v>
      </c>
      <c r="B1155" s="392">
        <v>0</v>
      </c>
      <c r="C1155" s="392">
        <v>0.0025</v>
      </c>
      <c r="D1155" s="393"/>
    </row>
    <row r="1156" spans="1:4" s="380" customFormat="1" ht="13.5">
      <c r="A1156" s="394" t="s">
        <v>1004</v>
      </c>
      <c r="B1156" s="392">
        <v>7.5449</v>
      </c>
      <c r="C1156" s="392">
        <v>8.4154</v>
      </c>
      <c r="D1156" s="393">
        <f t="shared" si="26"/>
        <v>111.5375949316757</v>
      </c>
    </row>
    <row r="1157" spans="1:4" s="380" customFormat="1" ht="13.5">
      <c r="A1157" s="394" t="s">
        <v>1005</v>
      </c>
      <c r="B1157" s="392">
        <v>7.42</v>
      </c>
      <c r="C1157" s="392">
        <v>8.3384</v>
      </c>
      <c r="D1157" s="393">
        <f t="shared" si="26"/>
        <v>112.37735849056605</v>
      </c>
    </row>
    <row r="1158" spans="1:4" s="380" customFormat="1" ht="13.5">
      <c r="A1158" s="395" t="s">
        <v>126</v>
      </c>
      <c r="B1158" s="392">
        <v>1.7765</v>
      </c>
      <c r="C1158" s="392">
        <v>2.1301</v>
      </c>
      <c r="D1158" s="393">
        <f aca="true" t="shared" si="27" ref="D1158:D1223">C1158/B1158*100</f>
        <v>119.90430622009569</v>
      </c>
    </row>
    <row r="1159" spans="1:4" s="380" customFormat="1" ht="13.5">
      <c r="A1159" s="395" t="s">
        <v>127</v>
      </c>
      <c r="B1159" s="392">
        <v>0.1312</v>
      </c>
      <c r="C1159" s="392">
        <v>0.3279</v>
      </c>
      <c r="D1159" s="393">
        <f t="shared" si="27"/>
        <v>249.92378048780486</v>
      </c>
    </row>
    <row r="1160" spans="1:4" s="380" customFormat="1" ht="13.5">
      <c r="A1160" s="395" t="s">
        <v>128</v>
      </c>
      <c r="B1160" s="392">
        <v>0.0536</v>
      </c>
      <c r="C1160" s="392">
        <v>0.0004</v>
      </c>
      <c r="D1160" s="393">
        <f t="shared" si="27"/>
        <v>0.7462686567164178</v>
      </c>
    </row>
    <row r="1161" spans="1:4" s="380" customFormat="1" ht="13.5">
      <c r="A1161" s="395" t="s">
        <v>1006</v>
      </c>
      <c r="B1161" s="392">
        <v>0.0633</v>
      </c>
      <c r="C1161" s="392">
        <v>0.1338</v>
      </c>
      <c r="D1161" s="393">
        <f t="shared" si="27"/>
        <v>211.37440758293843</v>
      </c>
    </row>
    <row r="1162" spans="1:4" s="380" customFormat="1" ht="13.5">
      <c r="A1162" s="395" t="s">
        <v>1007</v>
      </c>
      <c r="B1162" s="392">
        <v>1.74</v>
      </c>
      <c r="C1162" s="392">
        <v>1.221</v>
      </c>
      <c r="D1162" s="393">
        <f t="shared" si="27"/>
        <v>70.17241379310344</v>
      </c>
    </row>
    <row r="1163" spans="1:4" s="380" customFormat="1" ht="13.5">
      <c r="A1163" s="395" t="s">
        <v>1008</v>
      </c>
      <c r="B1163" s="392">
        <v>0</v>
      </c>
      <c r="C1163" s="392">
        <v>0.015</v>
      </c>
      <c r="D1163" s="393"/>
    </row>
    <row r="1164" spans="1:4" s="380" customFormat="1" ht="13.5">
      <c r="A1164" s="395" t="s">
        <v>1009</v>
      </c>
      <c r="B1164" s="392">
        <v>0.0262</v>
      </c>
      <c r="C1164" s="392">
        <v>0.0164</v>
      </c>
      <c r="D1164" s="393">
        <f t="shared" si="27"/>
        <v>62.59541984732825</v>
      </c>
    </row>
    <row r="1165" spans="1:4" s="380" customFormat="1" ht="13.5">
      <c r="A1165" s="396" t="s">
        <v>1010</v>
      </c>
      <c r="B1165" s="392">
        <v>0.14</v>
      </c>
      <c r="C1165" s="392">
        <v>0.3403</v>
      </c>
      <c r="D1165" s="393">
        <f t="shared" si="27"/>
        <v>243.07142857142856</v>
      </c>
    </row>
    <row r="1166" spans="1:4" s="380" customFormat="1" ht="13.5">
      <c r="A1166" s="395" t="s">
        <v>1011</v>
      </c>
      <c r="B1166" s="392">
        <v>0.9845</v>
      </c>
      <c r="C1166" s="392">
        <v>1.1507</v>
      </c>
      <c r="D1166" s="393">
        <f t="shared" si="27"/>
        <v>116.88166582021331</v>
      </c>
    </row>
    <row r="1167" spans="1:4" s="380" customFormat="1" ht="13.5">
      <c r="A1167" s="396" t="s">
        <v>1012</v>
      </c>
      <c r="B1167" s="392">
        <v>0.0312</v>
      </c>
      <c r="C1167" s="392">
        <v>0.0116</v>
      </c>
      <c r="D1167" s="393">
        <f t="shared" si="27"/>
        <v>37.17948717948718</v>
      </c>
    </row>
    <row r="1168" spans="1:4" s="380" customFormat="1" ht="13.5">
      <c r="A1168" s="396" t="s">
        <v>1013</v>
      </c>
      <c r="B1168" s="392">
        <v>0.02</v>
      </c>
      <c r="C1168" s="392">
        <v>0.0453</v>
      </c>
      <c r="D1168" s="393">
        <f t="shared" si="27"/>
        <v>226.5</v>
      </c>
    </row>
    <row r="1169" spans="1:4" s="380" customFormat="1" ht="13.5">
      <c r="A1169" s="395" t="s">
        <v>135</v>
      </c>
      <c r="B1169" s="392">
        <v>0.1213</v>
      </c>
      <c r="C1169" s="392">
        <v>0.1922</v>
      </c>
      <c r="D1169" s="393">
        <f t="shared" si="27"/>
        <v>158.45012366034626</v>
      </c>
    </row>
    <row r="1170" spans="1:4" s="380" customFormat="1" ht="13.5">
      <c r="A1170" s="395" t="s">
        <v>1014</v>
      </c>
      <c r="B1170" s="392">
        <v>2.3421</v>
      </c>
      <c r="C1170" s="392">
        <v>2.7537</v>
      </c>
      <c r="D1170" s="393">
        <f t="shared" si="27"/>
        <v>117.57397207634175</v>
      </c>
    </row>
    <row r="1171" spans="1:4" s="380" customFormat="1" ht="13.5">
      <c r="A1171" s="394" t="s">
        <v>1015</v>
      </c>
      <c r="B1171" s="392">
        <v>0.1188</v>
      </c>
      <c r="C1171" s="392">
        <v>0.0767</v>
      </c>
      <c r="D1171" s="393">
        <f t="shared" si="27"/>
        <v>64.56228956228956</v>
      </c>
    </row>
    <row r="1172" spans="1:4" s="380" customFormat="1" ht="13.5">
      <c r="A1172" s="395" t="s">
        <v>126</v>
      </c>
      <c r="B1172" s="392">
        <v>0</v>
      </c>
      <c r="C1172" s="392">
        <v>0.007</v>
      </c>
      <c r="D1172" s="393"/>
    </row>
    <row r="1173" spans="1:4" s="380" customFormat="1" ht="13.5">
      <c r="A1173" s="395" t="s">
        <v>127</v>
      </c>
      <c r="B1173" s="392">
        <v>0.0231</v>
      </c>
      <c r="C1173" s="392">
        <v>0.0275</v>
      </c>
      <c r="D1173" s="393">
        <f t="shared" si="27"/>
        <v>119.04761904761905</v>
      </c>
    </row>
    <row r="1174" spans="1:4" s="380" customFormat="1" ht="13.5">
      <c r="A1174" s="395" t="s">
        <v>128</v>
      </c>
      <c r="B1174" s="392">
        <v>0</v>
      </c>
      <c r="C1174" s="392">
        <v>0</v>
      </c>
      <c r="D1174" s="393"/>
    </row>
    <row r="1175" spans="1:4" s="380" customFormat="1" ht="13.5">
      <c r="A1175" s="395" t="s">
        <v>1016</v>
      </c>
      <c r="B1175" s="392">
        <v>0.003</v>
      </c>
      <c r="C1175" s="392">
        <v>0.0027</v>
      </c>
      <c r="D1175" s="393">
        <f t="shared" si="27"/>
        <v>90</v>
      </c>
    </row>
    <row r="1176" spans="1:4" s="380" customFormat="1" ht="13.5">
      <c r="A1176" s="395" t="s">
        <v>1017</v>
      </c>
      <c r="B1176" s="392">
        <v>0</v>
      </c>
      <c r="C1176" s="392">
        <v>0</v>
      </c>
      <c r="D1176" s="393"/>
    </row>
    <row r="1177" spans="1:4" s="380" customFormat="1" ht="13.5">
      <c r="A1177" s="395" t="s">
        <v>1018</v>
      </c>
      <c r="B1177" s="392">
        <v>0</v>
      </c>
      <c r="C1177" s="392">
        <v>0.0005</v>
      </c>
      <c r="D1177" s="393"/>
    </row>
    <row r="1178" spans="1:4" s="380" customFormat="1" ht="13.5">
      <c r="A1178" s="395" t="s">
        <v>1019</v>
      </c>
      <c r="B1178" s="392">
        <v>0.02</v>
      </c>
      <c r="C1178" s="392">
        <v>0.0185</v>
      </c>
      <c r="D1178" s="393">
        <f t="shared" si="27"/>
        <v>92.5</v>
      </c>
    </row>
    <row r="1179" spans="1:4" s="380" customFormat="1" ht="13.5">
      <c r="A1179" s="395" t="s">
        <v>1020</v>
      </c>
      <c r="B1179" s="392">
        <v>0.0211</v>
      </c>
      <c r="C1179" s="392">
        <v>0.0046</v>
      </c>
      <c r="D1179" s="393">
        <f t="shared" si="27"/>
        <v>21.80094786729858</v>
      </c>
    </row>
    <row r="1180" spans="1:4" s="380" customFormat="1" ht="13.5">
      <c r="A1180" s="395" t="s">
        <v>1021</v>
      </c>
      <c r="B1180" s="392">
        <v>0</v>
      </c>
      <c r="C1180" s="392">
        <v>0</v>
      </c>
      <c r="D1180" s="393"/>
    </row>
    <row r="1181" spans="1:4" s="380" customFormat="1" ht="13.5">
      <c r="A1181" s="395" t="s">
        <v>1022</v>
      </c>
      <c r="B1181" s="392">
        <v>0.0208</v>
      </c>
      <c r="C1181" s="392">
        <v>0.0019</v>
      </c>
      <c r="D1181" s="393">
        <f t="shared" si="27"/>
        <v>9.134615384615385</v>
      </c>
    </row>
    <row r="1182" spans="1:4" s="380" customFormat="1" ht="13.5">
      <c r="A1182" s="395" t="s">
        <v>1023</v>
      </c>
      <c r="B1182" s="392">
        <v>0</v>
      </c>
      <c r="C1182" s="392">
        <v>0</v>
      </c>
      <c r="D1182" s="393"/>
    </row>
    <row r="1183" spans="1:4" s="380" customFormat="1" ht="13.5">
      <c r="A1183" s="395" t="s">
        <v>1024</v>
      </c>
      <c r="B1183" s="392">
        <v>0</v>
      </c>
      <c r="C1183" s="392">
        <v>0</v>
      </c>
      <c r="D1183" s="393"/>
    </row>
    <row r="1184" spans="1:4" s="380" customFormat="1" ht="13.5">
      <c r="A1184" s="395" t="s">
        <v>1025</v>
      </c>
      <c r="B1184" s="392">
        <v>0</v>
      </c>
      <c r="C1184" s="392">
        <v>0</v>
      </c>
      <c r="D1184" s="393"/>
    </row>
    <row r="1185" spans="1:4" s="380" customFormat="1" ht="13.5">
      <c r="A1185" s="395" t="s">
        <v>1026</v>
      </c>
      <c r="B1185" s="392">
        <v>0.0308</v>
      </c>
      <c r="C1185" s="392">
        <v>0.014</v>
      </c>
      <c r="D1185" s="393">
        <f t="shared" si="27"/>
        <v>45.45454545454545</v>
      </c>
    </row>
    <row r="1186" spans="1:4" s="380" customFormat="1" ht="13.5">
      <c r="A1186" s="394" t="s">
        <v>1027</v>
      </c>
      <c r="B1186" s="392">
        <v>0.0024</v>
      </c>
      <c r="C1186" s="392">
        <v>0.0003</v>
      </c>
      <c r="D1186" s="393">
        <f t="shared" si="27"/>
        <v>12.5</v>
      </c>
    </row>
    <row r="1187" spans="1:4" s="380" customFormat="1" ht="13.5">
      <c r="A1187" s="395" t="s">
        <v>1028</v>
      </c>
      <c r="B1187" s="392">
        <v>0.0024</v>
      </c>
      <c r="C1187" s="392">
        <v>0.0003</v>
      </c>
      <c r="D1187" s="393">
        <f t="shared" si="27"/>
        <v>12.5</v>
      </c>
    </row>
    <row r="1188" spans="1:4" s="380" customFormat="1" ht="13.5">
      <c r="A1188" s="394" t="s">
        <v>1029</v>
      </c>
      <c r="B1188" s="392">
        <v>24.7453</v>
      </c>
      <c r="C1188" s="392">
        <v>25.3732</v>
      </c>
      <c r="D1188" s="393">
        <f t="shared" si="27"/>
        <v>102.5374515564572</v>
      </c>
    </row>
    <row r="1189" spans="1:4" s="380" customFormat="1" ht="13.5">
      <c r="A1189" s="394" t="s">
        <v>1030</v>
      </c>
      <c r="B1189" s="392">
        <v>17.8614</v>
      </c>
      <c r="C1189" s="392">
        <v>17.578</v>
      </c>
      <c r="D1189" s="393">
        <f t="shared" si="27"/>
        <v>98.41333826015878</v>
      </c>
    </row>
    <row r="1190" spans="1:4" s="380" customFormat="1" ht="13.5">
      <c r="A1190" s="395" t="s">
        <v>1031</v>
      </c>
      <c r="B1190" s="392">
        <v>0.001</v>
      </c>
      <c r="C1190" s="392">
        <v>0</v>
      </c>
      <c r="D1190" s="393">
        <f t="shared" si="27"/>
        <v>0</v>
      </c>
    </row>
    <row r="1191" spans="1:4" s="380" customFormat="1" ht="13.5">
      <c r="A1191" s="395" t="s">
        <v>1032</v>
      </c>
      <c r="B1191" s="392">
        <v>0</v>
      </c>
      <c r="C1191" s="392">
        <v>0</v>
      </c>
      <c r="D1191" s="393"/>
    </row>
    <row r="1192" spans="1:4" s="380" customFormat="1" ht="13.5">
      <c r="A1192" s="395" t="s">
        <v>1033</v>
      </c>
      <c r="B1192" s="392">
        <v>6.2865</v>
      </c>
      <c r="C1192" s="392">
        <v>6.3744</v>
      </c>
      <c r="D1192" s="393">
        <f t="shared" si="27"/>
        <v>101.39823431162014</v>
      </c>
    </row>
    <row r="1193" spans="1:4" s="380" customFormat="1" ht="13.5">
      <c r="A1193" s="395" t="s">
        <v>1034</v>
      </c>
      <c r="B1193" s="392">
        <v>0.012</v>
      </c>
      <c r="C1193" s="392">
        <v>0</v>
      </c>
      <c r="D1193" s="393">
        <f t="shared" si="27"/>
        <v>0</v>
      </c>
    </row>
    <row r="1194" spans="1:4" s="380" customFormat="1" ht="13.5">
      <c r="A1194" s="395" t="s">
        <v>1035</v>
      </c>
      <c r="B1194" s="392">
        <v>0.6589</v>
      </c>
      <c r="C1194" s="392">
        <v>1.2871</v>
      </c>
      <c r="D1194" s="393">
        <f t="shared" si="27"/>
        <v>195.34071938078614</v>
      </c>
    </row>
    <row r="1195" spans="1:4" s="380" customFormat="1" ht="13.5">
      <c r="A1195" s="395" t="s">
        <v>1036</v>
      </c>
      <c r="B1195" s="392">
        <v>1.6098</v>
      </c>
      <c r="C1195" s="392">
        <v>1.9721</v>
      </c>
      <c r="D1195" s="393">
        <f t="shared" si="27"/>
        <v>122.50590135420549</v>
      </c>
    </row>
    <row r="1196" spans="1:4" s="380" customFormat="1" ht="13.5">
      <c r="A1196" s="395" t="s">
        <v>1037</v>
      </c>
      <c r="B1196" s="392">
        <v>0.3159</v>
      </c>
      <c r="C1196" s="392">
        <v>0.1252</v>
      </c>
      <c r="D1196" s="393">
        <f t="shared" si="27"/>
        <v>39.63279518835074</v>
      </c>
    </row>
    <row r="1197" spans="1:4" s="380" customFormat="1" ht="13.5">
      <c r="A1197" s="396" t="s">
        <v>1038</v>
      </c>
      <c r="B1197" s="392">
        <v>0</v>
      </c>
      <c r="C1197" s="392">
        <v>7.4082</v>
      </c>
      <c r="D1197" s="393"/>
    </row>
    <row r="1198" spans="1:4" s="380" customFormat="1" ht="13.5">
      <c r="A1198" s="395" t="s">
        <v>1039</v>
      </c>
      <c r="B1198" s="392">
        <v>8.9773</v>
      </c>
      <c r="C1198" s="392">
        <v>0.411</v>
      </c>
      <c r="D1198" s="393">
        <f t="shared" si="27"/>
        <v>4.578213939603222</v>
      </c>
    </row>
    <row r="1199" spans="1:4" s="380" customFormat="1" ht="13.5">
      <c r="A1199" s="394" t="s">
        <v>1040</v>
      </c>
      <c r="B1199" s="392">
        <v>6.1626</v>
      </c>
      <c r="C1199" s="392">
        <v>6.2548</v>
      </c>
      <c r="D1199" s="393">
        <f t="shared" si="27"/>
        <v>101.49612176678676</v>
      </c>
    </row>
    <row r="1200" spans="1:4" s="380" customFormat="1" ht="13.5">
      <c r="A1200" s="395" t="s">
        <v>1041</v>
      </c>
      <c r="B1200" s="392">
        <v>6.1619</v>
      </c>
      <c r="C1200" s="392">
        <v>6.2548</v>
      </c>
      <c r="D1200" s="393">
        <f t="shared" si="27"/>
        <v>101.5076518606274</v>
      </c>
    </row>
    <row r="1201" spans="1:4" s="380" customFormat="1" ht="13.5">
      <c r="A1201" s="395" t="s">
        <v>1042</v>
      </c>
      <c r="B1201" s="392">
        <v>0.0007</v>
      </c>
      <c r="C1201" s="392">
        <v>0</v>
      </c>
      <c r="D1201" s="393">
        <f t="shared" si="27"/>
        <v>0</v>
      </c>
    </row>
    <row r="1202" spans="1:4" s="380" customFormat="1" ht="13.5">
      <c r="A1202" s="395" t="s">
        <v>1043</v>
      </c>
      <c r="B1202" s="392">
        <v>0</v>
      </c>
      <c r="C1202" s="392">
        <v>0</v>
      </c>
      <c r="D1202" s="393"/>
    </row>
    <row r="1203" spans="1:4" s="380" customFormat="1" ht="13.5">
      <c r="A1203" s="394" t="s">
        <v>1044</v>
      </c>
      <c r="B1203" s="392">
        <v>0.7213</v>
      </c>
      <c r="C1203" s="392">
        <v>1.5404</v>
      </c>
      <c r="D1203" s="393">
        <f t="shared" si="27"/>
        <v>213.55885207264657</v>
      </c>
    </row>
    <row r="1204" spans="1:4" s="380" customFormat="1" ht="13.5">
      <c r="A1204" s="395" t="s">
        <v>1045</v>
      </c>
      <c r="B1204" s="392">
        <v>0.078</v>
      </c>
      <c r="C1204" s="392">
        <v>0</v>
      </c>
      <c r="D1204" s="393">
        <f t="shared" si="27"/>
        <v>0</v>
      </c>
    </row>
    <row r="1205" spans="1:4" s="380" customFormat="1" ht="13.5">
      <c r="A1205" s="395" t="s">
        <v>1046</v>
      </c>
      <c r="B1205" s="392">
        <v>0.0296</v>
      </c>
      <c r="C1205" s="392">
        <v>0.0093</v>
      </c>
      <c r="D1205" s="393">
        <f t="shared" si="27"/>
        <v>31.418918918918916</v>
      </c>
    </row>
    <row r="1206" spans="1:4" s="380" customFormat="1" ht="13.5">
      <c r="A1206" s="395" t="s">
        <v>1047</v>
      </c>
      <c r="B1206" s="392">
        <v>0.6137</v>
      </c>
      <c r="C1206" s="392">
        <v>1.5311</v>
      </c>
      <c r="D1206" s="393">
        <f t="shared" si="27"/>
        <v>249.48671989571451</v>
      </c>
    </row>
    <row r="1207" spans="1:4" s="380" customFormat="1" ht="13.5">
      <c r="A1207" s="394" t="s">
        <v>1048</v>
      </c>
      <c r="B1207" s="392">
        <v>2.3939</v>
      </c>
      <c r="C1207" s="392">
        <v>2.5698</v>
      </c>
      <c r="D1207" s="393">
        <f t="shared" si="27"/>
        <v>107.34784243285016</v>
      </c>
    </row>
    <row r="1208" spans="1:4" s="380" customFormat="1" ht="13.5">
      <c r="A1208" s="394" t="s">
        <v>1049</v>
      </c>
      <c r="B1208" s="392">
        <v>2.1436</v>
      </c>
      <c r="C1208" s="392">
        <v>1.0656</v>
      </c>
      <c r="D1208" s="393">
        <f t="shared" si="27"/>
        <v>49.7107669341295</v>
      </c>
    </row>
    <row r="1209" spans="1:4" s="380" customFormat="1" ht="13.5">
      <c r="A1209" s="395" t="s">
        <v>126</v>
      </c>
      <c r="B1209" s="392">
        <v>0.2169</v>
      </c>
      <c r="C1209" s="392">
        <v>0.0744</v>
      </c>
      <c r="D1209" s="393">
        <f t="shared" si="27"/>
        <v>34.30152143845089</v>
      </c>
    </row>
    <row r="1210" spans="1:4" s="380" customFormat="1" ht="13.5">
      <c r="A1210" s="395" t="s">
        <v>127</v>
      </c>
      <c r="B1210" s="392">
        <v>0.0119</v>
      </c>
      <c r="C1210" s="392">
        <v>0.0061</v>
      </c>
      <c r="D1210" s="393">
        <f t="shared" si="27"/>
        <v>51.26050420168067</v>
      </c>
    </row>
    <row r="1211" spans="1:4" s="380" customFormat="1" ht="13.5">
      <c r="A1211" s="395" t="s">
        <v>128</v>
      </c>
      <c r="B1211" s="392">
        <v>0</v>
      </c>
      <c r="C1211" s="392">
        <v>0</v>
      </c>
      <c r="D1211" s="393"/>
    </row>
    <row r="1212" spans="1:4" s="380" customFormat="1" ht="13.5">
      <c r="A1212" s="395" t="s">
        <v>1050</v>
      </c>
      <c r="B1212" s="392">
        <v>0</v>
      </c>
      <c r="C1212" s="392">
        <v>0</v>
      </c>
      <c r="D1212" s="393"/>
    </row>
    <row r="1213" spans="1:4" s="380" customFormat="1" ht="13.5">
      <c r="A1213" s="395" t="s">
        <v>1051</v>
      </c>
      <c r="B1213" s="392">
        <v>0</v>
      </c>
      <c r="C1213" s="392">
        <v>0</v>
      </c>
      <c r="D1213" s="393"/>
    </row>
    <row r="1214" spans="1:4" s="380" customFormat="1" ht="13.5">
      <c r="A1214" s="395" t="s">
        <v>1052</v>
      </c>
      <c r="B1214" s="392">
        <v>0.0113</v>
      </c>
      <c r="C1214" s="392">
        <v>0.0603</v>
      </c>
      <c r="D1214" s="393">
        <f t="shared" si="27"/>
        <v>533.6283185840708</v>
      </c>
    </row>
    <row r="1215" spans="1:4" s="380" customFormat="1" ht="13.5">
      <c r="A1215" s="395" t="s">
        <v>1053</v>
      </c>
      <c r="B1215" s="392">
        <v>0.0531</v>
      </c>
      <c r="C1215" s="392">
        <v>0</v>
      </c>
      <c r="D1215" s="393">
        <f t="shared" si="27"/>
        <v>0</v>
      </c>
    </row>
    <row r="1216" spans="1:4" s="380" customFormat="1" ht="13.5">
      <c r="A1216" s="395" t="s">
        <v>1054</v>
      </c>
      <c r="B1216" s="392">
        <v>0</v>
      </c>
      <c r="C1216" s="392">
        <v>0</v>
      </c>
      <c r="D1216" s="393"/>
    </row>
    <row r="1217" spans="1:4" s="380" customFormat="1" ht="13.5">
      <c r="A1217" s="395" t="s">
        <v>1055</v>
      </c>
      <c r="B1217" s="392">
        <v>0</v>
      </c>
      <c r="C1217" s="392">
        <v>0</v>
      </c>
      <c r="D1217" s="393"/>
    </row>
    <row r="1218" spans="1:4" s="380" customFormat="1" ht="13.5">
      <c r="A1218" s="395" t="s">
        <v>1056</v>
      </c>
      <c r="B1218" s="392">
        <v>0</v>
      </c>
      <c r="C1218" s="392">
        <v>0</v>
      </c>
      <c r="D1218" s="393"/>
    </row>
    <row r="1219" spans="1:4" s="380" customFormat="1" ht="13.5">
      <c r="A1219" s="395" t="s">
        <v>1057</v>
      </c>
      <c r="B1219" s="392">
        <v>0.1593</v>
      </c>
      <c r="C1219" s="392">
        <v>0.24</v>
      </c>
      <c r="D1219" s="393">
        <f t="shared" si="27"/>
        <v>150.65913370998118</v>
      </c>
    </row>
    <row r="1220" spans="1:4" s="380" customFormat="1" ht="13.5">
      <c r="A1220" s="395" t="s">
        <v>1058</v>
      </c>
      <c r="B1220" s="392">
        <v>0</v>
      </c>
      <c r="C1220" s="392">
        <v>0</v>
      </c>
      <c r="D1220" s="393"/>
    </row>
    <row r="1221" spans="1:4" s="380" customFormat="1" ht="13.5">
      <c r="A1221" s="395" t="s">
        <v>135</v>
      </c>
      <c r="B1221" s="392">
        <v>0.0457</v>
      </c>
      <c r="C1221" s="392">
        <v>0.0052</v>
      </c>
      <c r="D1221" s="393">
        <f t="shared" si="27"/>
        <v>11.37855579868709</v>
      </c>
    </row>
    <row r="1222" spans="1:4" s="380" customFormat="1" ht="13.5">
      <c r="A1222" s="395" t="s">
        <v>1059</v>
      </c>
      <c r="B1222" s="392">
        <v>1.6454</v>
      </c>
      <c r="C1222" s="392">
        <v>0.6796</v>
      </c>
      <c r="D1222" s="393">
        <f t="shared" si="27"/>
        <v>41.30302661966695</v>
      </c>
    </row>
    <row r="1223" spans="1:4" s="380" customFormat="1" ht="13.5">
      <c r="A1223" s="394" t="s">
        <v>1060</v>
      </c>
      <c r="B1223" s="392">
        <v>0.015</v>
      </c>
      <c r="C1223" s="392">
        <v>0.0381</v>
      </c>
      <c r="D1223" s="393">
        <f t="shared" si="27"/>
        <v>254</v>
      </c>
    </row>
    <row r="1224" spans="1:4" s="380" customFormat="1" ht="13.5">
      <c r="A1224" s="395" t="s">
        <v>126</v>
      </c>
      <c r="B1224" s="392">
        <v>0</v>
      </c>
      <c r="C1224" s="392">
        <v>0.0196</v>
      </c>
      <c r="D1224" s="393"/>
    </row>
    <row r="1225" spans="1:4" s="380" customFormat="1" ht="13.5">
      <c r="A1225" s="395" t="s">
        <v>127</v>
      </c>
      <c r="B1225" s="392">
        <v>0</v>
      </c>
      <c r="C1225" s="392">
        <v>0</v>
      </c>
      <c r="D1225" s="393"/>
    </row>
    <row r="1226" spans="1:4" s="380" customFormat="1" ht="13.5">
      <c r="A1226" s="395" t="s">
        <v>128</v>
      </c>
      <c r="B1226" s="392">
        <v>0</v>
      </c>
      <c r="C1226" s="392">
        <v>0</v>
      </c>
      <c r="D1226" s="393"/>
    </row>
    <row r="1227" spans="1:4" s="380" customFormat="1" ht="13.5">
      <c r="A1227" s="395" t="s">
        <v>1061</v>
      </c>
      <c r="B1227" s="392">
        <v>0</v>
      </c>
      <c r="C1227" s="392">
        <v>0</v>
      </c>
      <c r="D1227" s="393"/>
    </row>
    <row r="1228" spans="1:4" s="380" customFormat="1" ht="13.5">
      <c r="A1228" s="395" t="s">
        <v>1062</v>
      </c>
      <c r="B1228" s="392">
        <v>0</v>
      </c>
      <c r="C1228" s="392">
        <v>0</v>
      </c>
      <c r="D1228" s="393"/>
    </row>
    <row r="1229" spans="1:4" s="380" customFormat="1" ht="13.5">
      <c r="A1229" s="395" t="s">
        <v>1063</v>
      </c>
      <c r="B1229" s="392">
        <v>0</v>
      </c>
      <c r="C1229" s="392">
        <v>0</v>
      </c>
      <c r="D1229" s="393"/>
    </row>
    <row r="1230" spans="1:4" s="380" customFormat="1" ht="13.5">
      <c r="A1230" s="395" t="s">
        <v>1064</v>
      </c>
      <c r="B1230" s="392">
        <v>0</v>
      </c>
      <c r="C1230" s="392">
        <v>0</v>
      </c>
      <c r="D1230" s="393"/>
    </row>
    <row r="1231" spans="1:4" s="380" customFormat="1" ht="13.5">
      <c r="A1231" s="395" t="s">
        <v>1065</v>
      </c>
      <c r="B1231" s="392">
        <v>0</v>
      </c>
      <c r="C1231" s="392">
        <v>0</v>
      </c>
      <c r="D1231" s="393"/>
    </row>
    <row r="1232" spans="1:4" s="380" customFormat="1" ht="13.5">
      <c r="A1232" s="395" t="s">
        <v>1066</v>
      </c>
      <c r="B1232" s="392">
        <v>0</v>
      </c>
      <c r="C1232" s="392">
        <v>0</v>
      </c>
      <c r="D1232" s="393"/>
    </row>
    <row r="1233" spans="1:4" s="380" customFormat="1" ht="13.5">
      <c r="A1233" s="395" t="s">
        <v>1067</v>
      </c>
      <c r="B1233" s="392">
        <v>0.015</v>
      </c>
      <c r="C1233" s="392">
        <v>0</v>
      </c>
      <c r="D1233" s="393">
        <f>C1233/B1233*100</f>
        <v>0</v>
      </c>
    </row>
    <row r="1234" spans="1:4" s="380" customFormat="1" ht="13.5">
      <c r="A1234" s="395" t="s">
        <v>1068</v>
      </c>
      <c r="B1234" s="392">
        <v>0</v>
      </c>
      <c r="C1234" s="392">
        <v>0</v>
      </c>
      <c r="D1234" s="393"/>
    </row>
    <row r="1235" spans="1:4" s="380" customFormat="1" ht="13.5">
      <c r="A1235" s="395" t="s">
        <v>135</v>
      </c>
      <c r="B1235" s="392">
        <v>0</v>
      </c>
      <c r="C1235" s="392">
        <v>0</v>
      </c>
      <c r="D1235" s="393"/>
    </row>
    <row r="1236" spans="1:4" s="380" customFormat="1" ht="13.5">
      <c r="A1236" s="395" t="s">
        <v>1069</v>
      </c>
      <c r="B1236" s="392">
        <v>0</v>
      </c>
      <c r="C1236" s="392">
        <v>0.0185</v>
      </c>
      <c r="D1236" s="393"/>
    </row>
    <row r="1237" spans="1:4" s="380" customFormat="1" ht="13.5">
      <c r="A1237" s="394" t="s">
        <v>1070</v>
      </c>
      <c r="B1237" s="392">
        <v>0</v>
      </c>
      <c r="C1237" s="392">
        <v>0</v>
      </c>
      <c r="D1237" s="393"/>
    </row>
    <row r="1238" spans="1:4" s="380" customFormat="1" ht="13.5">
      <c r="A1238" s="395" t="s">
        <v>1071</v>
      </c>
      <c r="B1238" s="392">
        <v>0</v>
      </c>
      <c r="C1238" s="392">
        <v>0</v>
      </c>
      <c r="D1238" s="393"/>
    </row>
    <row r="1239" spans="1:4" s="380" customFormat="1" ht="13.5">
      <c r="A1239" s="395" t="s">
        <v>1072</v>
      </c>
      <c r="B1239" s="392">
        <v>0</v>
      </c>
      <c r="C1239" s="392">
        <v>0</v>
      </c>
      <c r="D1239" s="393"/>
    </row>
    <row r="1240" spans="1:4" s="380" customFormat="1" ht="13.5">
      <c r="A1240" s="395" t="s">
        <v>1073</v>
      </c>
      <c r="B1240" s="392">
        <v>0</v>
      </c>
      <c r="C1240" s="392">
        <v>0</v>
      </c>
      <c r="D1240" s="393"/>
    </row>
    <row r="1241" spans="1:4" s="380" customFormat="1" ht="13.5">
      <c r="A1241" s="395" t="s">
        <v>1074</v>
      </c>
      <c r="B1241" s="392">
        <v>0</v>
      </c>
      <c r="C1241" s="392">
        <v>0</v>
      </c>
      <c r="D1241" s="393"/>
    </row>
    <row r="1242" spans="1:4" s="380" customFormat="1" ht="13.5">
      <c r="A1242" s="394" t="s">
        <v>1075</v>
      </c>
      <c r="B1242" s="392">
        <v>0.2018</v>
      </c>
      <c r="C1242" s="392">
        <v>0.7074</v>
      </c>
      <c r="D1242" s="393">
        <f aca="true" t="shared" si="28" ref="D1242:D1248">C1242/B1242*100</f>
        <v>350.5450941526264</v>
      </c>
    </row>
    <row r="1243" spans="1:4" s="380" customFormat="1" ht="13.5">
      <c r="A1243" s="395" t="s">
        <v>1076</v>
      </c>
      <c r="B1243" s="392">
        <v>0</v>
      </c>
      <c r="C1243" s="392">
        <v>0.0712</v>
      </c>
      <c r="D1243" s="393"/>
    </row>
    <row r="1244" spans="1:4" s="380" customFormat="1" ht="13.5">
      <c r="A1244" s="395" t="s">
        <v>1077</v>
      </c>
      <c r="B1244" s="392">
        <v>0.0693</v>
      </c>
      <c r="C1244" s="392">
        <v>0</v>
      </c>
      <c r="D1244" s="393">
        <f t="shared" si="28"/>
        <v>0</v>
      </c>
    </row>
    <row r="1245" spans="1:4" s="380" customFormat="1" ht="13.5">
      <c r="A1245" s="395" t="s">
        <v>1078</v>
      </c>
      <c r="B1245" s="392">
        <v>0</v>
      </c>
      <c r="C1245" s="392">
        <v>0.2419</v>
      </c>
      <c r="D1245" s="393"/>
    </row>
    <row r="1246" spans="1:4" s="380" customFormat="1" ht="13.5">
      <c r="A1246" s="395" t="s">
        <v>1079</v>
      </c>
      <c r="B1246" s="392">
        <v>0</v>
      </c>
      <c r="C1246" s="392">
        <v>0</v>
      </c>
      <c r="D1246" s="393"/>
    </row>
    <row r="1247" spans="1:4" s="380" customFormat="1" ht="13.5">
      <c r="A1247" s="395" t="s">
        <v>1080</v>
      </c>
      <c r="B1247" s="392">
        <v>0.1325</v>
      </c>
      <c r="C1247" s="392">
        <v>0.3943</v>
      </c>
      <c r="D1247" s="393">
        <f t="shared" si="28"/>
        <v>297.58490566037733</v>
      </c>
    </row>
    <row r="1248" spans="1:4" s="380" customFormat="1" ht="13.5">
      <c r="A1248" s="394" t="s">
        <v>1081</v>
      </c>
      <c r="B1248" s="392">
        <v>0.0335</v>
      </c>
      <c r="C1248" s="392">
        <v>0.7587</v>
      </c>
      <c r="D1248" s="393">
        <f t="shared" si="28"/>
        <v>2264.776119402985</v>
      </c>
    </row>
    <row r="1249" spans="1:4" s="380" customFormat="1" ht="13.5">
      <c r="A1249" s="395" t="s">
        <v>1082</v>
      </c>
      <c r="B1249" s="392">
        <v>0</v>
      </c>
      <c r="C1249" s="392">
        <v>0.011</v>
      </c>
      <c r="D1249" s="393"/>
    </row>
    <row r="1250" spans="1:4" s="380" customFormat="1" ht="13.5">
      <c r="A1250" s="395" t="s">
        <v>1083</v>
      </c>
      <c r="B1250" s="392">
        <v>0.002</v>
      </c>
      <c r="C1250" s="392">
        <v>0</v>
      </c>
      <c r="D1250" s="393">
        <f>C1250/B1250*100</f>
        <v>0</v>
      </c>
    </row>
    <row r="1251" spans="1:4" s="380" customFormat="1" ht="13.5">
      <c r="A1251" s="395" t="s">
        <v>1084</v>
      </c>
      <c r="B1251" s="392">
        <v>0</v>
      </c>
      <c r="C1251" s="392">
        <v>0.0274</v>
      </c>
      <c r="D1251" s="393"/>
    </row>
    <row r="1252" spans="1:4" s="380" customFormat="1" ht="13.5">
      <c r="A1252" s="395" t="s">
        <v>1085</v>
      </c>
      <c r="B1252" s="392">
        <v>0.0315</v>
      </c>
      <c r="C1252" s="392">
        <v>0.03</v>
      </c>
      <c r="D1252" s="393">
        <f>C1252/B1252*100</f>
        <v>95.23809523809523</v>
      </c>
    </row>
    <row r="1253" spans="1:4" s="380" customFormat="1" ht="13.5">
      <c r="A1253" s="395" t="s">
        <v>1086</v>
      </c>
      <c r="B1253" s="392">
        <v>0</v>
      </c>
      <c r="C1253" s="392">
        <v>0</v>
      </c>
      <c r="D1253" s="393"/>
    </row>
    <row r="1254" spans="1:4" s="380" customFormat="1" ht="13.5">
      <c r="A1254" s="395" t="s">
        <v>1087</v>
      </c>
      <c r="B1254" s="392">
        <v>0</v>
      </c>
      <c r="C1254" s="392">
        <v>0</v>
      </c>
      <c r="D1254" s="393"/>
    </row>
    <row r="1255" spans="1:4" s="380" customFormat="1" ht="13.5">
      <c r="A1255" s="395" t="s">
        <v>1088</v>
      </c>
      <c r="B1255" s="392">
        <v>0</v>
      </c>
      <c r="C1255" s="392">
        <v>0</v>
      </c>
      <c r="D1255" s="393"/>
    </row>
    <row r="1256" spans="1:4" s="380" customFormat="1" ht="13.5">
      <c r="A1256" s="395" t="s">
        <v>1089</v>
      </c>
      <c r="B1256" s="392">
        <v>0</v>
      </c>
      <c r="C1256" s="392">
        <v>0</v>
      </c>
      <c r="D1256" s="393"/>
    </row>
    <row r="1257" spans="1:4" s="380" customFormat="1" ht="13.5">
      <c r="A1257" s="395" t="s">
        <v>1090</v>
      </c>
      <c r="B1257" s="392">
        <v>0</v>
      </c>
      <c r="C1257" s="392">
        <v>0</v>
      </c>
      <c r="D1257" s="393"/>
    </row>
    <row r="1258" spans="1:4" s="380" customFormat="1" ht="13.5">
      <c r="A1258" s="395" t="s">
        <v>1091</v>
      </c>
      <c r="B1258" s="392">
        <v>0</v>
      </c>
      <c r="C1258" s="392">
        <v>0</v>
      </c>
      <c r="D1258" s="393"/>
    </row>
    <row r="1259" spans="1:4" s="380" customFormat="1" ht="13.5">
      <c r="A1259" s="396" t="s">
        <v>1092</v>
      </c>
      <c r="B1259" s="392">
        <v>0</v>
      </c>
      <c r="C1259" s="392">
        <v>0.6526</v>
      </c>
      <c r="D1259" s="393"/>
    </row>
    <row r="1260" spans="1:4" s="380" customFormat="1" ht="13.5">
      <c r="A1260" s="395" t="s">
        <v>1093</v>
      </c>
      <c r="B1260" s="392">
        <v>0</v>
      </c>
      <c r="C1260" s="392">
        <v>0.0377</v>
      </c>
      <c r="D1260" s="393"/>
    </row>
    <row r="1261" spans="1:4" s="380" customFormat="1" ht="13.5">
      <c r="A1261" s="394" t="s">
        <v>1094</v>
      </c>
      <c r="B1261" s="392">
        <v>2.6021</v>
      </c>
      <c r="C1261" s="392">
        <v>5.2647</v>
      </c>
      <c r="D1261" s="393">
        <f aca="true" t="shared" si="29" ref="D1261:D1264">C1261/B1261*100</f>
        <v>202.32504515583568</v>
      </c>
    </row>
    <row r="1262" spans="1:4" s="380" customFormat="1" ht="13.5">
      <c r="A1262" s="394" t="s">
        <v>1095</v>
      </c>
      <c r="B1262" s="392">
        <v>1.0321</v>
      </c>
      <c r="C1262" s="392">
        <v>1.4266</v>
      </c>
      <c r="D1262" s="393">
        <f t="shared" si="29"/>
        <v>138.22304040306173</v>
      </c>
    </row>
    <row r="1263" spans="1:4" s="380" customFormat="1" ht="13.5">
      <c r="A1263" s="395" t="s">
        <v>126</v>
      </c>
      <c r="B1263" s="392">
        <v>0.4048</v>
      </c>
      <c r="C1263" s="392">
        <v>0.6858</v>
      </c>
      <c r="D1263" s="393">
        <f t="shared" si="29"/>
        <v>169.41699604743084</v>
      </c>
    </row>
    <row r="1264" spans="1:4" s="380" customFormat="1" ht="13.5">
      <c r="A1264" s="395" t="s">
        <v>127</v>
      </c>
      <c r="B1264" s="392">
        <v>0.0737</v>
      </c>
      <c r="C1264" s="392">
        <v>0.0811</v>
      </c>
      <c r="D1264" s="393">
        <f t="shared" si="29"/>
        <v>110.04070556309362</v>
      </c>
    </row>
    <row r="1265" spans="1:4" s="380" customFormat="1" ht="13.5">
      <c r="A1265" s="395" t="s">
        <v>128</v>
      </c>
      <c r="B1265" s="392">
        <v>0</v>
      </c>
      <c r="C1265" s="392">
        <v>0.001</v>
      </c>
      <c r="D1265" s="393"/>
    </row>
    <row r="1266" spans="1:4" s="380" customFormat="1" ht="13.5">
      <c r="A1266" s="395" t="s">
        <v>1096</v>
      </c>
      <c r="B1266" s="392">
        <v>0.0008</v>
      </c>
      <c r="C1266" s="392">
        <v>0.0114</v>
      </c>
      <c r="D1266" s="393">
        <f aca="true" t="shared" si="30" ref="D1266:D1276">C1266/B1266*100</f>
        <v>1425</v>
      </c>
    </row>
    <row r="1267" spans="1:4" s="380" customFormat="1" ht="13.5">
      <c r="A1267" s="395" t="s">
        <v>1097</v>
      </c>
      <c r="B1267" s="392">
        <v>0</v>
      </c>
      <c r="C1267" s="392">
        <v>0</v>
      </c>
      <c r="D1267" s="393"/>
    </row>
    <row r="1268" spans="1:4" s="380" customFormat="1" ht="13.5">
      <c r="A1268" s="395" t="s">
        <v>1098</v>
      </c>
      <c r="B1268" s="392">
        <v>0.1541</v>
      </c>
      <c r="C1268" s="392">
        <v>0.0907</v>
      </c>
      <c r="D1268" s="393">
        <f t="shared" si="30"/>
        <v>58.85788449059053</v>
      </c>
    </row>
    <row r="1269" spans="1:4" s="380" customFormat="1" ht="13.5">
      <c r="A1269" s="395" t="s">
        <v>1099</v>
      </c>
      <c r="B1269" s="392">
        <v>0.0055</v>
      </c>
      <c r="C1269" s="392">
        <v>0.0018</v>
      </c>
      <c r="D1269" s="393">
        <f t="shared" si="30"/>
        <v>32.72727272727273</v>
      </c>
    </row>
    <row r="1270" spans="1:4" s="380" customFormat="1" ht="13.5">
      <c r="A1270" s="395" t="s">
        <v>1100</v>
      </c>
      <c r="B1270" s="392">
        <v>0.0202</v>
      </c>
      <c r="C1270" s="392">
        <v>0.0265</v>
      </c>
      <c r="D1270" s="393">
        <f t="shared" si="30"/>
        <v>131.1881188118812</v>
      </c>
    </row>
    <row r="1271" spans="1:4" s="380" customFormat="1" ht="13.5">
      <c r="A1271" s="395" t="s">
        <v>1101</v>
      </c>
      <c r="B1271" s="392">
        <v>0.0028</v>
      </c>
      <c r="C1271" s="392">
        <v>0.0287</v>
      </c>
      <c r="D1271" s="393">
        <f t="shared" si="30"/>
        <v>1025</v>
      </c>
    </row>
    <row r="1272" spans="1:4" s="380" customFormat="1" ht="13.5">
      <c r="A1272" s="395" t="s">
        <v>135</v>
      </c>
      <c r="B1272" s="392">
        <v>0.0753</v>
      </c>
      <c r="C1272" s="392">
        <v>0.0759</v>
      </c>
      <c r="D1272" s="393">
        <f t="shared" si="30"/>
        <v>100.79681274900396</v>
      </c>
    </row>
    <row r="1273" spans="1:4" s="380" customFormat="1" ht="13.5">
      <c r="A1273" s="395" t="s">
        <v>1102</v>
      </c>
      <c r="B1273" s="392">
        <v>0.2949</v>
      </c>
      <c r="C1273" s="392">
        <v>0.4237</v>
      </c>
      <c r="D1273" s="393">
        <f t="shared" si="30"/>
        <v>143.67582231264836</v>
      </c>
    </row>
    <row r="1274" spans="1:4" s="380" customFormat="1" ht="13.5">
      <c r="A1274" s="394" t="s">
        <v>1103</v>
      </c>
      <c r="B1274" s="392">
        <v>0.7446</v>
      </c>
      <c r="C1274" s="392">
        <v>1.0837</v>
      </c>
      <c r="D1274" s="393">
        <f t="shared" si="30"/>
        <v>145.54123019070641</v>
      </c>
    </row>
    <row r="1275" spans="1:4" s="380" customFormat="1" ht="13.5">
      <c r="A1275" s="395" t="s">
        <v>126</v>
      </c>
      <c r="B1275" s="392">
        <v>0.0466</v>
      </c>
      <c r="C1275" s="392">
        <v>0.245</v>
      </c>
      <c r="D1275" s="393">
        <f t="shared" si="30"/>
        <v>525.7510729613733</v>
      </c>
    </row>
    <row r="1276" spans="1:4" s="380" customFormat="1" ht="13.5">
      <c r="A1276" s="395" t="s">
        <v>127</v>
      </c>
      <c r="B1276" s="392">
        <v>0.1092</v>
      </c>
      <c r="C1276" s="392">
        <v>0.1189</v>
      </c>
      <c r="D1276" s="393">
        <f t="shared" si="30"/>
        <v>108.88278388278387</v>
      </c>
    </row>
    <row r="1277" spans="1:4" s="380" customFormat="1" ht="13.5">
      <c r="A1277" s="395" t="s">
        <v>128</v>
      </c>
      <c r="B1277" s="392">
        <v>0</v>
      </c>
      <c r="C1277" s="392">
        <v>0</v>
      </c>
      <c r="D1277" s="393"/>
    </row>
    <row r="1278" spans="1:4" s="380" customFormat="1" ht="13.5">
      <c r="A1278" s="395" t="s">
        <v>1104</v>
      </c>
      <c r="B1278" s="392">
        <v>0.3259</v>
      </c>
      <c r="C1278" s="392">
        <v>0.526</v>
      </c>
      <c r="D1278" s="393">
        <f aca="true" t="shared" si="31" ref="D1278:D1280">C1278/B1278*100</f>
        <v>161.39920220926663</v>
      </c>
    </row>
    <row r="1279" spans="1:4" s="380" customFormat="1" ht="13.5">
      <c r="A1279" s="395" t="s">
        <v>1105</v>
      </c>
      <c r="B1279" s="392">
        <v>0.2629</v>
      </c>
      <c r="C1279" s="392">
        <v>0.1938</v>
      </c>
      <c r="D1279" s="393">
        <f t="shared" si="31"/>
        <v>73.71624191707873</v>
      </c>
    </row>
    <row r="1280" spans="1:4" s="380" customFormat="1" ht="13.5">
      <c r="A1280" s="394" t="s">
        <v>1106</v>
      </c>
      <c r="B1280" s="392">
        <v>0.0007</v>
      </c>
      <c r="C1280" s="392">
        <v>0.008</v>
      </c>
      <c r="D1280" s="393">
        <f t="shared" si="31"/>
        <v>1142.857142857143</v>
      </c>
    </row>
    <row r="1281" spans="1:4" s="380" customFormat="1" ht="13.5">
      <c r="A1281" s="395" t="s">
        <v>126</v>
      </c>
      <c r="B1281" s="392">
        <v>0</v>
      </c>
      <c r="C1281" s="392">
        <v>0</v>
      </c>
      <c r="D1281" s="393"/>
    </row>
    <row r="1282" spans="1:4" s="380" customFormat="1" ht="13.5">
      <c r="A1282" s="395" t="s">
        <v>127</v>
      </c>
      <c r="B1282" s="392">
        <v>0</v>
      </c>
      <c r="C1282" s="392">
        <v>0</v>
      </c>
      <c r="D1282" s="393"/>
    </row>
    <row r="1283" spans="1:4" s="380" customFormat="1" ht="13.5">
      <c r="A1283" s="395" t="s">
        <v>128</v>
      </c>
      <c r="B1283" s="392">
        <v>0</v>
      </c>
      <c r="C1283" s="392">
        <v>0</v>
      </c>
      <c r="D1283" s="393"/>
    </row>
    <row r="1284" spans="1:4" s="380" customFormat="1" ht="13.5">
      <c r="A1284" s="395" t="s">
        <v>1107</v>
      </c>
      <c r="B1284" s="392">
        <v>0</v>
      </c>
      <c r="C1284" s="392">
        <v>0.0005</v>
      </c>
      <c r="D1284" s="393"/>
    </row>
    <row r="1285" spans="1:4" s="380" customFormat="1" ht="13.5">
      <c r="A1285" s="395" t="s">
        <v>1108</v>
      </c>
      <c r="B1285" s="392">
        <v>0.0007</v>
      </c>
      <c r="C1285" s="392">
        <v>0.0075</v>
      </c>
      <c r="D1285" s="393">
        <f>C1285/B1285*100</f>
        <v>1071.4285714285713</v>
      </c>
    </row>
    <row r="1286" spans="1:4" s="380" customFormat="1" ht="13.5">
      <c r="A1286" s="394" t="s">
        <v>1109</v>
      </c>
      <c r="B1286" s="392">
        <v>0.0893</v>
      </c>
      <c r="C1286" s="392">
        <v>0.2951</v>
      </c>
      <c r="D1286" s="393">
        <f aca="true" t="shared" si="32" ref="D1286:D1328">C1286/B1286*100</f>
        <v>330.4591265397536</v>
      </c>
    </row>
    <row r="1287" spans="1:4" s="380" customFormat="1" ht="13.5">
      <c r="A1287" s="395" t="s">
        <v>126</v>
      </c>
      <c r="B1287" s="392">
        <v>0.0097</v>
      </c>
      <c r="C1287" s="392">
        <v>0</v>
      </c>
      <c r="D1287" s="393">
        <f t="shared" si="32"/>
        <v>0</v>
      </c>
    </row>
    <row r="1288" spans="1:4" s="380" customFormat="1" ht="13.5">
      <c r="A1288" s="395" t="s">
        <v>127</v>
      </c>
      <c r="B1288" s="392">
        <v>0</v>
      </c>
      <c r="C1288" s="392">
        <v>0</v>
      </c>
      <c r="D1288" s="393"/>
    </row>
    <row r="1289" spans="1:4" s="380" customFormat="1" ht="13.5">
      <c r="A1289" s="395" t="s">
        <v>128</v>
      </c>
      <c r="B1289" s="392">
        <v>0</v>
      </c>
      <c r="C1289" s="392">
        <v>0</v>
      </c>
      <c r="D1289" s="393"/>
    </row>
    <row r="1290" spans="1:4" s="380" customFormat="1" ht="13.5">
      <c r="A1290" s="395" t="s">
        <v>1110</v>
      </c>
      <c r="B1290" s="392">
        <v>0</v>
      </c>
      <c r="C1290" s="392">
        <v>0</v>
      </c>
      <c r="D1290" s="393"/>
    </row>
    <row r="1291" spans="1:4" s="380" customFormat="1" ht="13.5">
      <c r="A1291" s="395" t="s">
        <v>1111</v>
      </c>
      <c r="B1291" s="392">
        <v>0</v>
      </c>
      <c r="C1291" s="392">
        <v>0</v>
      </c>
      <c r="D1291" s="393"/>
    </row>
    <row r="1292" spans="1:4" s="380" customFormat="1" ht="13.5">
      <c r="A1292" s="395" t="s">
        <v>135</v>
      </c>
      <c r="B1292" s="392">
        <v>0.0011</v>
      </c>
      <c r="C1292" s="392">
        <v>0</v>
      </c>
      <c r="D1292" s="393">
        <f t="shared" si="32"/>
        <v>0</v>
      </c>
    </row>
    <row r="1293" spans="1:4" s="380" customFormat="1" ht="13.5">
      <c r="A1293" s="395" t="s">
        <v>1112</v>
      </c>
      <c r="B1293" s="392">
        <v>0.0785</v>
      </c>
      <c r="C1293" s="392">
        <v>0.2951</v>
      </c>
      <c r="D1293" s="393">
        <f t="shared" si="32"/>
        <v>375.92356687898086</v>
      </c>
    </row>
    <row r="1294" spans="1:4" s="380" customFormat="1" ht="13.5">
      <c r="A1294" s="394" t="s">
        <v>1113</v>
      </c>
      <c r="B1294" s="392">
        <v>0.0914</v>
      </c>
      <c r="C1294" s="392">
        <v>0.1341</v>
      </c>
      <c r="D1294" s="393">
        <f t="shared" si="32"/>
        <v>146.71772428884026</v>
      </c>
    </row>
    <row r="1295" spans="1:4" s="380" customFormat="1" ht="13.5">
      <c r="A1295" s="395" t="s">
        <v>126</v>
      </c>
      <c r="B1295" s="392">
        <v>0.0479</v>
      </c>
      <c r="C1295" s="392">
        <v>0.0568</v>
      </c>
      <c r="D1295" s="393">
        <f t="shared" si="32"/>
        <v>118.580375782881</v>
      </c>
    </row>
    <row r="1296" spans="1:4" s="380" customFormat="1" ht="13.5">
      <c r="A1296" s="395" t="s">
        <v>127</v>
      </c>
      <c r="B1296" s="392">
        <v>0.0058</v>
      </c>
      <c r="C1296" s="392">
        <v>0.0025</v>
      </c>
      <c r="D1296" s="393">
        <f t="shared" si="32"/>
        <v>43.10344827586207</v>
      </c>
    </row>
    <row r="1297" spans="1:4" s="380" customFormat="1" ht="13.5">
      <c r="A1297" s="395" t="s">
        <v>128</v>
      </c>
      <c r="B1297" s="392">
        <v>0</v>
      </c>
      <c r="C1297" s="392">
        <v>0</v>
      </c>
      <c r="D1297" s="393"/>
    </row>
    <row r="1298" spans="1:4" s="380" customFormat="1" ht="13.5">
      <c r="A1298" s="395" t="s">
        <v>1114</v>
      </c>
      <c r="B1298" s="392">
        <v>0.0061</v>
      </c>
      <c r="C1298" s="392">
        <v>0.0148</v>
      </c>
      <c r="D1298" s="393">
        <f t="shared" si="32"/>
        <v>242.62295081967213</v>
      </c>
    </row>
    <row r="1299" spans="1:4" s="380" customFormat="1" ht="13.5">
      <c r="A1299" s="395" t="s">
        <v>1115</v>
      </c>
      <c r="B1299" s="392">
        <v>0.0053</v>
      </c>
      <c r="C1299" s="392">
        <v>0.0051</v>
      </c>
      <c r="D1299" s="393">
        <f t="shared" si="32"/>
        <v>96.22641509433963</v>
      </c>
    </row>
    <row r="1300" spans="1:4" s="380" customFormat="1" ht="13.5">
      <c r="A1300" s="395" t="s">
        <v>1116</v>
      </c>
      <c r="B1300" s="392">
        <v>0.0003</v>
      </c>
      <c r="C1300" s="392">
        <v>0</v>
      </c>
      <c r="D1300" s="393">
        <f t="shared" si="32"/>
        <v>0</v>
      </c>
    </row>
    <row r="1301" spans="1:4" s="380" customFormat="1" ht="13.5">
      <c r="A1301" s="395" t="s">
        <v>1117</v>
      </c>
      <c r="B1301" s="392">
        <v>0</v>
      </c>
      <c r="C1301" s="392">
        <v>0</v>
      </c>
      <c r="D1301" s="393"/>
    </row>
    <row r="1302" spans="1:4" s="380" customFormat="1" ht="13.5">
      <c r="A1302" s="395" t="s">
        <v>1118</v>
      </c>
      <c r="B1302" s="392">
        <v>0</v>
      </c>
      <c r="C1302" s="392">
        <v>0</v>
      </c>
      <c r="D1302" s="393"/>
    </row>
    <row r="1303" spans="1:4" s="380" customFormat="1" ht="13.5">
      <c r="A1303" s="395" t="s">
        <v>1119</v>
      </c>
      <c r="B1303" s="392">
        <v>0</v>
      </c>
      <c r="C1303" s="392">
        <v>0</v>
      </c>
      <c r="D1303" s="393"/>
    </row>
    <row r="1304" spans="1:4" s="380" customFormat="1" ht="13.5">
      <c r="A1304" s="395" t="s">
        <v>1120</v>
      </c>
      <c r="B1304" s="392">
        <v>0.0213</v>
      </c>
      <c r="C1304" s="392">
        <v>0.0294</v>
      </c>
      <c r="D1304" s="393">
        <f t="shared" si="32"/>
        <v>138.0281690140845</v>
      </c>
    </row>
    <row r="1305" spans="1:4" s="380" customFormat="1" ht="13.5">
      <c r="A1305" s="395" t="s">
        <v>1121</v>
      </c>
      <c r="B1305" s="392">
        <v>0.0025</v>
      </c>
      <c r="C1305" s="392">
        <v>0</v>
      </c>
      <c r="D1305" s="393">
        <f t="shared" si="32"/>
        <v>0</v>
      </c>
    </row>
    <row r="1306" spans="1:4" s="380" customFormat="1" ht="13.5">
      <c r="A1306" s="395" t="s">
        <v>1122</v>
      </c>
      <c r="B1306" s="392">
        <v>0.0022</v>
      </c>
      <c r="C1306" s="392">
        <v>0.0255</v>
      </c>
      <c r="D1306" s="393">
        <f t="shared" si="32"/>
        <v>1159.090909090909</v>
      </c>
    </row>
    <row r="1307" spans="1:4" s="380" customFormat="1" ht="13.5">
      <c r="A1307" s="394" t="s">
        <v>1123</v>
      </c>
      <c r="B1307" s="392">
        <v>0.2733</v>
      </c>
      <c r="C1307" s="392">
        <v>0.4699</v>
      </c>
      <c r="D1307" s="393">
        <f t="shared" si="32"/>
        <v>171.93560190267107</v>
      </c>
    </row>
    <row r="1308" spans="1:4" s="380" customFormat="1" ht="13.5">
      <c r="A1308" s="395" t="s">
        <v>1124</v>
      </c>
      <c r="B1308" s="392">
        <v>0.2623</v>
      </c>
      <c r="C1308" s="392">
        <v>0.4229</v>
      </c>
      <c r="D1308" s="393">
        <f t="shared" si="32"/>
        <v>161.22760198246283</v>
      </c>
    </row>
    <row r="1309" spans="1:4" s="380" customFormat="1" ht="13.5">
      <c r="A1309" s="395" t="s">
        <v>1125</v>
      </c>
      <c r="B1309" s="392">
        <v>0</v>
      </c>
      <c r="C1309" s="392">
        <v>0</v>
      </c>
      <c r="D1309" s="393"/>
    </row>
    <row r="1310" spans="1:4" s="380" customFormat="1" ht="13.5">
      <c r="A1310" s="395" t="s">
        <v>1126</v>
      </c>
      <c r="B1310" s="392">
        <v>0.011</v>
      </c>
      <c r="C1310" s="392">
        <v>0.047</v>
      </c>
      <c r="D1310" s="393">
        <f t="shared" si="32"/>
        <v>427.27272727272737</v>
      </c>
    </row>
    <row r="1311" spans="1:4" s="380" customFormat="1" ht="13.5">
      <c r="A1311" s="394" t="s">
        <v>1127</v>
      </c>
      <c r="B1311" s="392">
        <v>0.3627</v>
      </c>
      <c r="C1311" s="392">
        <v>1.2267</v>
      </c>
      <c r="D1311" s="393">
        <f t="shared" si="32"/>
        <v>338.21339950372203</v>
      </c>
    </row>
    <row r="1312" spans="1:4" s="380" customFormat="1" ht="13.5">
      <c r="A1312" s="395" t="s">
        <v>1128</v>
      </c>
      <c r="B1312" s="392">
        <v>0.2335</v>
      </c>
      <c r="C1312" s="392">
        <v>0.2131</v>
      </c>
      <c r="D1312" s="393">
        <f t="shared" si="32"/>
        <v>91.26338329764454</v>
      </c>
    </row>
    <row r="1313" spans="1:4" s="380" customFormat="1" ht="13.5">
      <c r="A1313" s="395" t="s">
        <v>1129</v>
      </c>
      <c r="B1313" s="392">
        <v>0.0477</v>
      </c>
      <c r="C1313" s="392">
        <v>0.0298</v>
      </c>
      <c r="D1313" s="393">
        <f t="shared" si="32"/>
        <v>62.473794549266245</v>
      </c>
    </row>
    <row r="1314" spans="1:4" s="380" customFormat="1" ht="13.5">
      <c r="A1314" s="395" t="s">
        <v>1130</v>
      </c>
      <c r="B1314" s="392">
        <v>0.0605</v>
      </c>
      <c r="C1314" s="392">
        <v>0.5511</v>
      </c>
      <c r="D1314" s="393">
        <f t="shared" si="32"/>
        <v>910.909090909091</v>
      </c>
    </row>
    <row r="1315" spans="1:4" s="380" customFormat="1" ht="13.5">
      <c r="A1315" s="395" t="s">
        <v>1131</v>
      </c>
      <c r="B1315" s="392">
        <v>0</v>
      </c>
      <c r="C1315" s="392">
        <v>0.3342</v>
      </c>
      <c r="D1315" s="393"/>
    </row>
    <row r="1316" spans="1:4" s="380" customFormat="1" ht="13.5">
      <c r="A1316" s="395" t="s">
        <v>1132</v>
      </c>
      <c r="B1316" s="392">
        <v>0.021</v>
      </c>
      <c r="C1316" s="392">
        <v>0.0985</v>
      </c>
      <c r="D1316" s="393">
        <f t="shared" si="32"/>
        <v>469.0476190476191</v>
      </c>
    </row>
    <row r="1317" spans="1:4" s="380" customFormat="1" ht="13.5">
      <c r="A1317" s="394" t="s">
        <v>1133</v>
      </c>
      <c r="B1317" s="392">
        <v>0.008</v>
      </c>
      <c r="C1317" s="392">
        <v>0.6206</v>
      </c>
      <c r="D1317" s="393">
        <f t="shared" si="32"/>
        <v>7757.5</v>
      </c>
    </row>
    <row r="1318" spans="1:4" s="380" customFormat="1" ht="13.5">
      <c r="A1318" s="394" t="s">
        <v>1134</v>
      </c>
      <c r="B1318" s="392">
        <v>3.9983</v>
      </c>
      <c r="C1318" s="392">
        <v>3.6963</v>
      </c>
      <c r="D1318" s="393">
        <f t="shared" si="32"/>
        <v>92.44678988570142</v>
      </c>
    </row>
    <row r="1319" spans="1:4" s="380" customFormat="1" ht="13.5">
      <c r="A1319" s="394" t="s">
        <v>1135</v>
      </c>
      <c r="B1319" s="392">
        <v>3.9983</v>
      </c>
      <c r="C1319" s="392">
        <v>3.6963</v>
      </c>
      <c r="D1319" s="393">
        <f t="shared" si="32"/>
        <v>92.44678988570142</v>
      </c>
    </row>
    <row r="1320" spans="1:4" s="380" customFormat="1" ht="13.5">
      <c r="A1320" s="395" t="s">
        <v>1136</v>
      </c>
      <c r="B1320" s="392">
        <v>3.9983</v>
      </c>
      <c r="C1320" s="392">
        <v>3.6963</v>
      </c>
      <c r="D1320" s="393">
        <f t="shared" si="32"/>
        <v>92.44678988570142</v>
      </c>
    </row>
    <row r="1321" spans="1:4" s="380" customFormat="1" ht="13.5">
      <c r="A1321" s="394" t="s">
        <v>1137</v>
      </c>
      <c r="B1321" s="392">
        <v>13.8146</v>
      </c>
      <c r="C1321" s="392">
        <v>15.24</v>
      </c>
      <c r="D1321" s="393">
        <f t="shared" si="32"/>
        <v>110.31806928901307</v>
      </c>
    </row>
    <row r="1322" spans="1:4" s="380" customFormat="1" ht="13.5">
      <c r="A1322" s="394" t="s">
        <v>1138</v>
      </c>
      <c r="B1322" s="392">
        <v>0</v>
      </c>
      <c r="C1322" s="392">
        <v>0</v>
      </c>
      <c r="D1322" s="393"/>
    </row>
    <row r="1323" spans="1:4" s="380" customFormat="1" ht="13.5">
      <c r="A1323" s="394" t="s">
        <v>1139</v>
      </c>
      <c r="B1323" s="392">
        <v>0</v>
      </c>
      <c r="C1323" s="392">
        <v>0</v>
      </c>
      <c r="D1323" s="393"/>
    </row>
    <row r="1324" spans="1:4" s="380" customFormat="1" ht="13.5">
      <c r="A1324" s="394" t="s">
        <v>1140</v>
      </c>
      <c r="B1324" s="392">
        <v>13.8146</v>
      </c>
      <c r="C1324" s="392">
        <v>15.24</v>
      </c>
      <c r="D1324" s="393">
        <f t="shared" si="32"/>
        <v>110.31806928901307</v>
      </c>
    </row>
    <row r="1325" spans="1:4" s="380" customFormat="1" ht="13.5">
      <c r="A1325" s="395" t="s">
        <v>1141</v>
      </c>
      <c r="B1325" s="392">
        <v>13.5675</v>
      </c>
      <c r="C1325" s="392">
        <v>15.2323</v>
      </c>
      <c r="D1325" s="393">
        <f t="shared" si="32"/>
        <v>112.27049935507647</v>
      </c>
    </row>
    <row r="1326" spans="1:4" s="380" customFormat="1" ht="13.5">
      <c r="A1326" s="395" t="s">
        <v>1142</v>
      </c>
      <c r="B1326" s="392">
        <v>0</v>
      </c>
      <c r="C1326" s="392">
        <v>0</v>
      </c>
      <c r="D1326" s="393"/>
    </row>
    <row r="1327" spans="1:4" s="380" customFormat="1" ht="13.5">
      <c r="A1327" s="395" t="s">
        <v>1143</v>
      </c>
      <c r="B1327" s="392">
        <v>0</v>
      </c>
      <c r="C1327" s="392">
        <v>0</v>
      </c>
      <c r="D1327" s="393"/>
    </row>
    <row r="1328" spans="1:4" s="380" customFormat="1" ht="13.5">
      <c r="A1328" s="395" t="s">
        <v>1144</v>
      </c>
      <c r="B1328" s="392">
        <v>0.2471</v>
      </c>
      <c r="C1328" s="392">
        <v>0.0077</v>
      </c>
      <c r="D1328" s="393">
        <f t="shared" si="32"/>
        <v>3.11614730878187</v>
      </c>
    </row>
  </sheetData>
  <sheetProtection/>
  <autoFilter ref="A4:D1328"/>
  <mergeCells count="1">
    <mergeCell ref="A2:D2"/>
  </mergeCells>
  <conditionalFormatting sqref="C4">
    <cfRule type="cellIs" priority="1" dxfId="0" operator="equal" stopIfTrue="1">
      <formula>0</formula>
    </cfRule>
  </conditionalFormatting>
  <conditionalFormatting sqref="D4">
    <cfRule type="cellIs" priority="2" dxfId="0" operator="equal" stopIfTrue="1">
      <formula>0</formula>
    </cfRule>
  </conditionalFormatting>
  <conditionalFormatting sqref="B3:D3 A2:A4 B4">
    <cfRule type="cellIs" priority="3" dxfId="0" operator="equal" stopIfTrue="1">
      <formula>0</formula>
    </cfRule>
  </conditionalFormatting>
  <printOptions horizontalCentered="1"/>
  <pageMargins left="0.75" right="0.75" top="0.8" bottom="0.8" header="0.51" footer="0.51"/>
  <pageSetup fitToHeight="0" fitToWidth="1" horizontalDpi="600" verticalDpi="600" orientation="portrait" paperSize="9"/>
  <headerFooter>
    <oddFooter>&amp;C&amp;P</oddFooter>
  </headerFooter>
</worksheet>
</file>

<file path=xl/worksheets/sheet7.xml><?xml version="1.0" encoding="utf-8"?>
<worksheet xmlns="http://schemas.openxmlformats.org/spreadsheetml/2006/main" xmlns:r="http://schemas.openxmlformats.org/officeDocument/2006/relationships">
  <sheetPr>
    <tabColor theme="0"/>
  </sheetPr>
  <dimension ref="A1:B16"/>
  <sheetViews>
    <sheetView zoomScaleSheetLayoutView="100" workbookViewId="0" topLeftCell="A10">
      <selection activeCell="A2" sqref="A2:M26"/>
    </sheetView>
  </sheetViews>
  <sheetFormatPr defaultColWidth="9.00390625" defaultRowHeight="13.5"/>
  <cols>
    <col min="1" max="1" width="47.75390625" style="30" customWidth="1"/>
    <col min="2" max="2" width="27.625" style="30" customWidth="1"/>
    <col min="3" max="16384" width="9.00390625" style="30" customWidth="1"/>
  </cols>
  <sheetData>
    <row r="1" ht="14.25">
      <c r="A1" s="3" t="s">
        <v>1145</v>
      </c>
    </row>
    <row r="2" spans="1:2" ht="38.25" customHeight="1">
      <c r="A2" s="31" t="s">
        <v>1146</v>
      </c>
      <c r="B2" s="31"/>
    </row>
    <row r="3" ht="27" customHeight="1">
      <c r="B3" s="247" t="s">
        <v>54</v>
      </c>
    </row>
    <row r="4" spans="1:2" ht="34.5" customHeight="1">
      <c r="A4" s="128" t="s">
        <v>55</v>
      </c>
      <c r="B4" s="128" t="s">
        <v>1147</v>
      </c>
    </row>
    <row r="5" spans="1:2" ht="34.5" customHeight="1">
      <c r="A5" s="248" t="s">
        <v>57</v>
      </c>
      <c r="B5" s="129">
        <v>85.35</v>
      </c>
    </row>
    <row r="6" spans="1:2" ht="34.5" customHeight="1">
      <c r="A6" s="248" t="s">
        <v>58</v>
      </c>
      <c r="B6" s="129">
        <v>80.97</v>
      </c>
    </row>
    <row r="7" spans="1:2" ht="34.5" customHeight="1">
      <c r="A7" s="248" t="s">
        <v>59</v>
      </c>
      <c r="B7" s="129">
        <v>9.11</v>
      </c>
    </row>
    <row r="8" spans="1:2" ht="34.5" customHeight="1">
      <c r="A8" s="248" t="s">
        <v>60</v>
      </c>
      <c r="B8" s="129">
        <v>58.87</v>
      </c>
    </row>
    <row r="9" spans="1:2" ht="34.5" customHeight="1">
      <c r="A9" s="248" t="s">
        <v>61</v>
      </c>
      <c r="B9" s="129">
        <v>13</v>
      </c>
    </row>
    <row r="10" spans="1:2" ht="34.5" customHeight="1">
      <c r="A10" s="248" t="s">
        <v>1148</v>
      </c>
      <c r="B10" s="129">
        <v>2.31</v>
      </c>
    </row>
    <row r="11" spans="1:2" ht="34.5" customHeight="1">
      <c r="A11" s="248" t="s">
        <v>1149</v>
      </c>
      <c r="B11" s="129">
        <v>6.12</v>
      </c>
    </row>
    <row r="12" spans="1:2" ht="34.5" customHeight="1">
      <c r="A12" s="248" t="s">
        <v>1150</v>
      </c>
      <c r="B12" s="129">
        <v>28.59</v>
      </c>
    </row>
    <row r="13" spans="1:2" ht="34.5" customHeight="1">
      <c r="A13" s="248" t="s">
        <v>1151</v>
      </c>
      <c r="B13" s="129">
        <v>24.78</v>
      </c>
    </row>
    <row r="14" spans="1:2" ht="34.5" customHeight="1">
      <c r="A14" s="248" t="s">
        <v>65</v>
      </c>
      <c r="B14" s="129">
        <v>24.78</v>
      </c>
    </row>
    <row r="15" spans="1:2" ht="34.5" customHeight="1">
      <c r="A15" s="248" t="s">
        <v>1152</v>
      </c>
      <c r="B15" s="129">
        <v>1.28</v>
      </c>
    </row>
    <row r="16" spans="1:2" ht="34.5" customHeight="1">
      <c r="A16" s="129" t="s">
        <v>67</v>
      </c>
      <c r="B16" s="129">
        <v>229.41</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8.xml><?xml version="1.0" encoding="utf-8"?>
<worksheet xmlns="http://schemas.openxmlformats.org/spreadsheetml/2006/main" xmlns:r="http://schemas.openxmlformats.org/officeDocument/2006/relationships">
  <sheetPr>
    <tabColor theme="0"/>
  </sheetPr>
  <dimension ref="A1:B20"/>
  <sheetViews>
    <sheetView zoomScaleSheetLayoutView="100" workbookViewId="0" topLeftCell="A7">
      <selection activeCell="A2" sqref="A2:M26"/>
    </sheetView>
  </sheetViews>
  <sheetFormatPr defaultColWidth="9.00390625" defaultRowHeight="13.5"/>
  <cols>
    <col min="1" max="1" width="47.75390625" style="30" customWidth="1"/>
    <col min="2" max="2" width="27.75390625" style="30" customWidth="1"/>
    <col min="3" max="16384" width="9.00390625" style="30" customWidth="1"/>
  </cols>
  <sheetData>
    <row r="1" ht="14.25">
      <c r="A1" s="3" t="s">
        <v>1153</v>
      </c>
    </row>
    <row r="2" spans="1:2" ht="38.25" customHeight="1">
      <c r="A2" s="31" t="s">
        <v>1154</v>
      </c>
      <c r="B2" s="31"/>
    </row>
    <row r="3" ht="27" customHeight="1">
      <c r="B3" s="247" t="s">
        <v>54</v>
      </c>
    </row>
    <row r="4" spans="1:2" ht="34.5" customHeight="1">
      <c r="A4" s="128" t="s">
        <v>55</v>
      </c>
      <c r="B4" s="378" t="s">
        <v>1147</v>
      </c>
    </row>
    <row r="5" spans="1:2" ht="34.5" customHeight="1">
      <c r="A5" s="248" t="s">
        <v>70</v>
      </c>
      <c r="B5" s="129">
        <v>123.36</v>
      </c>
    </row>
    <row r="6" spans="1:2" ht="34.5" customHeight="1">
      <c r="A6" s="248" t="s">
        <v>1155</v>
      </c>
      <c r="B6" s="129">
        <v>76.2</v>
      </c>
    </row>
    <row r="7" spans="1:2" ht="34.5" customHeight="1">
      <c r="A7" s="248" t="s">
        <v>1156</v>
      </c>
      <c r="B7" s="129">
        <v>3.11</v>
      </c>
    </row>
    <row r="8" spans="1:2" ht="34.5" customHeight="1">
      <c r="A8" s="248" t="s">
        <v>1157</v>
      </c>
      <c r="B8" s="129">
        <v>40.98</v>
      </c>
    </row>
    <row r="9" spans="1:2" ht="34.5" customHeight="1">
      <c r="A9" s="248" t="s">
        <v>1158</v>
      </c>
      <c r="B9" s="129">
        <v>32.11</v>
      </c>
    </row>
    <row r="10" spans="1:2" ht="34.5" customHeight="1">
      <c r="A10" s="248" t="s">
        <v>1159</v>
      </c>
      <c r="B10" s="129">
        <v>3.32</v>
      </c>
    </row>
    <row r="11" spans="1:2" ht="34.5" customHeight="1">
      <c r="A11" s="248" t="s">
        <v>72</v>
      </c>
      <c r="B11" s="293">
        <v>0.24</v>
      </c>
    </row>
    <row r="12" spans="1:2" ht="34.5" customHeight="1">
      <c r="A12" s="248" t="s">
        <v>73</v>
      </c>
      <c r="B12" s="293">
        <v>3.08</v>
      </c>
    </row>
    <row r="13" spans="1:2" ht="34.5" customHeight="1">
      <c r="A13" s="248" t="s">
        <v>1160</v>
      </c>
      <c r="B13" s="293">
        <v>12.92</v>
      </c>
    </row>
    <row r="14" spans="1:2" ht="34.5" customHeight="1">
      <c r="A14" s="248" t="s">
        <v>75</v>
      </c>
      <c r="B14" s="293">
        <v>12.92</v>
      </c>
    </row>
    <row r="15" spans="1:2" ht="34.5" customHeight="1">
      <c r="A15" s="248" t="s">
        <v>1161</v>
      </c>
      <c r="B15" s="293">
        <v>6.8</v>
      </c>
    </row>
    <row r="16" spans="1:2" ht="34.5" customHeight="1">
      <c r="A16" s="248" t="s">
        <v>1162</v>
      </c>
      <c r="B16" s="293">
        <v>1.86</v>
      </c>
    </row>
    <row r="17" spans="1:2" ht="34.5" customHeight="1">
      <c r="A17" s="248" t="s">
        <v>1163</v>
      </c>
      <c r="B17" s="293">
        <v>4.95</v>
      </c>
    </row>
    <row r="18" spans="1:2" ht="34.5" customHeight="1">
      <c r="A18" s="248" t="s">
        <v>78</v>
      </c>
      <c r="B18" s="293">
        <v>4.95</v>
      </c>
    </row>
    <row r="19" spans="1:2" ht="34.5" customHeight="1">
      <c r="A19" s="248" t="s">
        <v>79</v>
      </c>
      <c r="B19" s="293"/>
    </row>
    <row r="20" spans="1:2" ht="34.5" customHeight="1">
      <c r="A20" s="129" t="s">
        <v>80</v>
      </c>
      <c r="B20" s="293">
        <f>B5+B6+B10+B13+B15+B16+B17</f>
        <v>229.41</v>
      </c>
    </row>
  </sheetData>
  <sheetProtection/>
  <mergeCells count="1">
    <mergeCell ref="A2:B2"/>
  </mergeCells>
  <printOptions horizontalCentered="1"/>
  <pageMargins left="0.75" right="0.75" top="1" bottom="1" header="0.51" footer="0.51"/>
  <pageSetup horizontalDpi="600" verticalDpi="600" orientation="portrait" paperSize="9"/>
  <headerFooter>
    <oddFooter>&amp;C&amp;P</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IQ67"/>
  <sheetViews>
    <sheetView zoomScaleSheetLayoutView="100" workbookViewId="0" topLeftCell="A13">
      <selection activeCell="A2" sqref="A2:M26"/>
    </sheetView>
  </sheetViews>
  <sheetFormatPr defaultColWidth="8.75390625" defaultRowHeight="13.5"/>
  <cols>
    <col min="1" max="1" width="30.50390625" style="1" customWidth="1"/>
    <col min="2" max="3" width="8.375" style="281" customWidth="1"/>
    <col min="4" max="4" width="9.25390625" style="281" customWidth="1"/>
    <col min="5" max="5" width="8.375" style="281" customWidth="1"/>
    <col min="6" max="6" width="8.375" style="370" customWidth="1"/>
    <col min="7" max="7" width="8.375" style="358" customWidth="1"/>
    <col min="8" max="15" width="9.00390625" style="281" bestFit="1" customWidth="1"/>
    <col min="16" max="22" width="9.00390625" style="1" bestFit="1" customWidth="1"/>
    <col min="23" max="251" width="8.75390625" style="1" customWidth="1"/>
    <col min="252" max="16384" width="8.75390625" style="1" customWidth="1"/>
  </cols>
  <sheetData>
    <row r="1" spans="1:251" s="281" customFormat="1" ht="15.75">
      <c r="A1" s="3" t="s">
        <v>1164</v>
      </c>
      <c r="F1" s="370"/>
      <c r="G1" s="358"/>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row>
    <row r="2" spans="1:15" s="2" customFormat="1" ht="42" customHeight="1">
      <c r="A2" s="31" t="s">
        <v>1165</v>
      </c>
      <c r="B2" s="283"/>
      <c r="C2" s="283"/>
      <c r="D2" s="283"/>
      <c r="E2" s="283"/>
      <c r="F2" s="371"/>
      <c r="G2" s="359"/>
      <c r="H2" s="169"/>
      <c r="I2" s="169"/>
      <c r="J2" s="169"/>
      <c r="K2" s="169"/>
      <c r="L2" s="169"/>
      <c r="M2" s="169"/>
      <c r="N2" s="169"/>
      <c r="O2" s="169"/>
    </row>
    <row r="3" spans="1:15" s="2" customFormat="1" ht="22.5" customHeight="1">
      <c r="A3" s="288"/>
      <c r="B3" s="231"/>
      <c r="C3" s="231"/>
      <c r="D3" s="231"/>
      <c r="E3" s="231"/>
      <c r="F3" s="372"/>
      <c r="G3" s="366" t="s">
        <v>54</v>
      </c>
      <c r="H3" s="176"/>
      <c r="I3" s="176"/>
      <c r="J3" s="176"/>
      <c r="K3" s="176"/>
      <c r="L3" s="176"/>
      <c r="M3" s="176"/>
      <c r="N3" s="176"/>
      <c r="O3" s="169"/>
    </row>
    <row r="4" spans="1:14" s="170" customFormat="1" ht="39" customHeight="1">
      <c r="A4" s="34" t="s">
        <v>83</v>
      </c>
      <c r="B4" s="36" t="s">
        <v>1166</v>
      </c>
      <c r="C4" s="36" t="s">
        <v>1167</v>
      </c>
      <c r="D4" s="36" t="s">
        <v>1168</v>
      </c>
      <c r="E4" s="36" t="s">
        <v>1169</v>
      </c>
      <c r="F4" s="373" t="s">
        <v>1170</v>
      </c>
      <c r="G4" s="374" t="s">
        <v>1171</v>
      </c>
      <c r="H4" s="179"/>
      <c r="I4" s="179"/>
      <c r="J4" s="179"/>
      <c r="K4" s="179"/>
      <c r="L4" s="179"/>
      <c r="M4" s="179"/>
      <c r="N4" s="179"/>
    </row>
    <row r="5" spans="1:15" s="2" customFormat="1" ht="24.75" customHeight="1">
      <c r="A5" s="234" t="s">
        <v>90</v>
      </c>
      <c r="B5" s="287">
        <v>84.36</v>
      </c>
      <c r="C5" s="287">
        <v>85.4</v>
      </c>
      <c r="D5" s="287">
        <v>84.36</v>
      </c>
      <c r="E5" s="287">
        <f>E6+E16</f>
        <v>85.35</v>
      </c>
      <c r="F5" s="365">
        <f aca="true" t="shared" si="0" ref="F5:F24">E5/D5*100</f>
        <v>101.17354196301565</v>
      </c>
      <c r="G5" s="365">
        <f aca="true" t="shared" si="1" ref="G5:G24">(E5-B5)/B5*100</f>
        <v>1.1735419630156412</v>
      </c>
      <c r="H5" s="176"/>
      <c r="I5" s="176"/>
      <c r="J5" s="176"/>
      <c r="K5" s="176"/>
      <c r="L5" s="176"/>
      <c r="M5" s="176"/>
      <c r="N5" s="176"/>
      <c r="O5" s="169"/>
    </row>
    <row r="6" spans="1:15" s="2" customFormat="1" ht="24.75" customHeight="1">
      <c r="A6" s="236" t="s">
        <v>91</v>
      </c>
      <c r="B6" s="287">
        <v>52.07</v>
      </c>
      <c r="C6" s="287">
        <v>53.72</v>
      </c>
      <c r="D6" s="287">
        <v>52.07</v>
      </c>
      <c r="E6" s="287">
        <v>51.69</v>
      </c>
      <c r="F6" s="365">
        <f t="shared" si="0"/>
        <v>99.27021317457269</v>
      </c>
      <c r="G6" s="365">
        <f t="shared" si="1"/>
        <v>-0.7297868254273143</v>
      </c>
      <c r="H6" s="176"/>
      <c r="I6" s="176"/>
      <c r="J6" s="176"/>
      <c r="K6" s="176"/>
      <c r="L6" s="176"/>
      <c r="M6" s="176"/>
      <c r="N6" s="176"/>
      <c r="O6" s="169"/>
    </row>
    <row r="7" spans="1:15" s="2" customFormat="1" ht="24.75" customHeight="1">
      <c r="A7" s="236" t="s">
        <v>1172</v>
      </c>
      <c r="B7" s="287">
        <v>8.9</v>
      </c>
      <c r="C7" s="287">
        <v>9.25</v>
      </c>
      <c r="D7" s="287">
        <v>8.9</v>
      </c>
      <c r="E7" s="287">
        <v>8.09</v>
      </c>
      <c r="F7" s="365">
        <f t="shared" si="0"/>
        <v>90.89887640449437</v>
      </c>
      <c r="G7" s="365">
        <f t="shared" si="1"/>
        <v>-9.101123595505625</v>
      </c>
      <c r="H7" s="176"/>
      <c r="I7" s="176"/>
      <c r="J7" s="176"/>
      <c r="K7" s="176"/>
      <c r="L7" s="176"/>
      <c r="M7" s="176"/>
      <c r="N7" s="176"/>
      <c r="O7" s="169"/>
    </row>
    <row r="8" spans="1:15" s="2" customFormat="1" ht="24.75" customHeight="1">
      <c r="A8" s="375" t="s">
        <v>93</v>
      </c>
      <c r="B8" s="287">
        <v>3.47</v>
      </c>
      <c r="C8" s="287">
        <v>3.61</v>
      </c>
      <c r="D8" s="287">
        <v>3.47</v>
      </c>
      <c r="E8" s="287">
        <v>3.31</v>
      </c>
      <c r="F8" s="365">
        <f t="shared" si="0"/>
        <v>95.38904899135446</v>
      </c>
      <c r="G8" s="365">
        <f t="shared" si="1"/>
        <v>-4.610951008645537</v>
      </c>
      <c r="H8" s="176"/>
      <c r="I8" s="176"/>
      <c r="J8" s="176"/>
      <c r="K8" s="176"/>
      <c r="L8" s="176"/>
      <c r="M8" s="176"/>
      <c r="N8" s="176"/>
      <c r="O8" s="169"/>
    </row>
    <row r="9" spans="1:15" s="2" customFormat="1" ht="24.75" customHeight="1">
      <c r="A9" s="375" t="s">
        <v>94</v>
      </c>
      <c r="B9" s="287">
        <v>0.82</v>
      </c>
      <c r="C9" s="287">
        <v>0.86</v>
      </c>
      <c r="D9" s="287">
        <v>0.82</v>
      </c>
      <c r="E9" s="287">
        <v>0.78</v>
      </c>
      <c r="F9" s="365">
        <f t="shared" si="0"/>
        <v>95.1219512195122</v>
      </c>
      <c r="G9" s="365">
        <f t="shared" si="1"/>
        <v>-4.878048780487796</v>
      </c>
      <c r="H9" s="176"/>
      <c r="I9" s="176"/>
      <c r="J9" s="176"/>
      <c r="K9" s="176"/>
      <c r="L9" s="176"/>
      <c r="M9" s="176"/>
      <c r="N9" s="176"/>
      <c r="O9" s="169"/>
    </row>
    <row r="10" spans="1:15" s="2" customFormat="1" ht="24.75" customHeight="1">
      <c r="A10" s="375" t="s">
        <v>96</v>
      </c>
      <c r="B10" s="287">
        <v>24.53</v>
      </c>
      <c r="C10" s="287">
        <v>25.09</v>
      </c>
      <c r="D10" s="287">
        <v>24.53</v>
      </c>
      <c r="E10" s="287">
        <v>23.41</v>
      </c>
      <c r="F10" s="365">
        <f t="shared" si="0"/>
        <v>95.43416225030575</v>
      </c>
      <c r="G10" s="365">
        <f t="shared" si="1"/>
        <v>-4.565837749694255</v>
      </c>
      <c r="H10" s="176"/>
      <c r="I10" s="176"/>
      <c r="J10" s="176"/>
      <c r="K10" s="176"/>
      <c r="L10" s="176"/>
      <c r="M10" s="176"/>
      <c r="N10" s="176"/>
      <c r="O10" s="169"/>
    </row>
    <row r="11" spans="1:15" s="2" customFormat="1" ht="24.75" customHeight="1">
      <c r="A11" s="375" t="s">
        <v>97</v>
      </c>
      <c r="B11" s="287">
        <v>1.39</v>
      </c>
      <c r="C11" s="287">
        <v>1.44</v>
      </c>
      <c r="D11" s="287">
        <v>1.39</v>
      </c>
      <c r="E11" s="287">
        <v>1.23</v>
      </c>
      <c r="F11" s="365">
        <f t="shared" si="0"/>
        <v>88.48920863309353</v>
      </c>
      <c r="G11" s="365">
        <f t="shared" si="1"/>
        <v>-11.51079136690647</v>
      </c>
      <c r="H11" s="176"/>
      <c r="I11" s="176"/>
      <c r="J11" s="176"/>
      <c r="K11" s="176"/>
      <c r="L11" s="176"/>
      <c r="M11" s="176"/>
      <c r="N11" s="176"/>
      <c r="O11" s="169"/>
    </row>
    <row r="12" spans="1:15" s="2" customFormat="1" ht="24.75" customHeight="1">
      <c r="A12" s="375" t="s">
        <v>99</v>
      </c>
      <c r="B12" s="287">
        <v>0.9</v>
      </c>
      <c r="C12" s="287">
        <v>0.93</v>
      </c>
      <c r="D12" s="287">
        <v>0.9</v>
      </c>
      <c r="E12" s="287">
        <v>1.04</v>
      </c>
      <c r="F12" s="365">
        <f t="shared" si="0"/>
        <v>115.55555555555557</v>
      </c>
      <c r="G12" s="365">
        <f t="shared" si="1"/>
        <v>15.555555555555555</v>
      </c>
      <c r="H12" s="176"/>
      <c r="I12" s="176"/>
      <c r="J12" s="176"/>
      <c r="K12" s="176"/>
      <c r="L12" s="176"/>
      <c r="M12" s="176"/>
      <c r="N12" s="176"/>
      <c r="O12" s="169"/>
    </row>
    <row r="13" spans="1:15" s="2" customFormat="1" ht="24.75" customHeight="1">
      <c r="A13" s="375" t="s">
        <v>100</v>
      </c>
      <c r="B13" s="287">
        <v>4.1</v>
      </c>
      <c r="C13" s="287">
        <v>4.27</v>
      </c>
      <c r="D13" s="287">
        <v>4.1</v>
      </c>
      <c r="E13" s="287">
        <v>4.76</v>
      </c>
      <c r="F13" s="365">
        <f t="shared" si="0"/>
        <v>116.09756097560977</v>
      </c>
      <c r="G13" s="365">
        <f t="shared" si="1"/>
        <v>16.097560975609763</v>
      </c>
      <c r="H13" s="176"/>
      <c r="I13" s="176"/>
      <c r="J13" s="176"/>
      <c r="K13" s="176"/>
      <c r="L13" s="176"/>
      <c r="M13" s="176"/>
      <c r="N13" s="176"/>
      <c r="O13" s="169"/>
    </row>
    <row r="14" spans="1:15" s="2" customFormat="1" ht="24.75" customHeight="1">
      <c r="A14" s="375" t="s">
        <v>103</v>
      </c>
      <c r="B14" s="287">
        <v>6.6</v>
      </c>
      <c r="C14" s="287">
        <v>6.87</v>
      </c>
      <c r="D14" s="287">
        <v>6.6</v>
      </c>
      <c r="E14" s="287">
        <v>7.48</v>
      </c>
      <c r="F14" s="365">
        <f t="shared" si="0"/>
        <v>113.33333333333336</v>
      </c>
      <c r="G14" s="365">
        <f t="shared" si="1"/>
        <v>13.333333333333346</v>
      </c>
      <c r="H14" s="176"/>
      <c r="I14" s="176"/>
      <c r="J14" s="176"/>
      <c r="K14" s="176"/>
      <c r="L14" s="176"/>
      <c r="M14" s="176"/>
      <c r="N14" s="176"/>
      <c r="O14" s="169"/>
    </row>
    <row r="15" spans="1:15" s="2" customFormat="1" ht="24.75" customHeight="1">
      <c r="A15" s="375" t="s">
        <v>106</v>
      </c>
      <c r="B15" s="287">
        <v>1.36</v>
      </c>
      <c r="C15" s="287">
        <v>1.4</v>
      </c>
      <c r="D15" s="287">
        <v>1.36</v>
      </c>
      <c r="E15" s="287">
        <v>1.59</v>
      </c>
      <c r="F15" s="365">
        <f t="shared" si="0"/>
        <v>116.91176470588236</v>
      </c>
      <c r="G15" s="365">
        <f t="shared" si="1"/>
        <v>16.91176470588235</v>
      </c>
      <c r="H15" s="176"/>
      <c r="I15" s="176"/>
      <c r="J15" s="176"/>
      <c r="K15" s="176"/>
      <c r="L15" s="176"/>
      <c r="M15" s="176"/>
      <c r="N15" s="176"/>
      <c r="O15" s="169"/>
    </row>
    <row r="16" spans="1:15" s="2" customFormat="1" ht="24.75" customHeight="1">
      <c r="A16" s="236" t="s">
        <v>107</v>
      </c>
      <c r="B16" s="287">
        <f>SUM(B17:B24)</f>
        <v>32.29</v>
      </c>
      <c r="C16" s="287">
        <v>31.68</v>
      </c>
      <c r="D16" s="287">
        <v>32.29</v>
      </c>
      <c r="E16" s="287">
        <v>33.66</v>
      </c>
      <c r="F16" s="365">
        <f t="shared" si="0"/>
        <v>104.2427996283679</v>
      </c>
      <c r="G16" s="365">
        <f t="shared" si="1"/>
        <v>4.242799628367909</v>
      </c>
      <c r="H16" s="176"/>
      <c r="I16" s="176"/>
      <c r="J16" s="176"/>
      <c r="K16" s="176"/>
      <c r="L16" s="176"/>
      <c r="M16" s="176"/>
      <c r="N16" s="176"/>
      <c r="O16" s="169"/>
    </row>
    <row r="17" spans="1:15" s="2" customFormat="1" ht="24.75" customHeight="1">
      <c r="A17" s="236" t="s">
        <v>1173</v>
      </c>
      <c r="B17" s="287">
        <v>10.5</v>
      </c>
      <c r="C17" s="376">
        <v>10.92</v>
      </c>
      <c r="D17" s="376">
        <v>10.5</v>
      </c>
      <c r="E17" s="287">
        <v>10.02</v>
      </c>
      <c r="F17" s="365">
        <f t="shared" si="0"/>
        <v>95.42857142857143</v>
      </c>
      <c r="G17" s="365">
        <f t="shared" si="1"/>
        <v>-4.571428571428576</v>
      </c>
      <c r="H17" s="176"/>
      <c r="I17" s="176"/>
      <c r="J17" s="176"/>
      <c r="K17" s="176"/>
      <c r="L17" s="176"/>
      <c r="M17" s="176"/>
      <c r="N17" s="176"/>
      <c r="O17" s="169"/>
    </row>
    <row r="18" spans="1:15" s="2" customFormat="1" ht="24.75" customHeight="1">
      <c r="A18" s="377" t="s">
        <v>1174</v>
      </c>
      <c r="B18" s="287">
        <v>7</v>
      </c>
      <c r="C18" s="376">
        <v>7.28</v>
      </c>
      <c r="D18" s="376">
        <v>7</v>
      </c>
      <c r="E18" s="287">
        <v>6.68</v>
      </c>
      <c r="F18" s="365">
        <f t="shared" si="0"/>
        <v>95.42857142857143</v>
      </c>
      <c r="G18" s="365">
        <f t="shared" si="1"/>
        <v>-4.571428571428576</v>
      </c>
      <c r="H18" s="176"/>
      <c r="I18" s="176"/>
      <c r="J18" s="176"/>
      <c r="K18" s="176"/>
      <c r="L18" s="176"/>
      <c r="M18" s="176"/>
      <c r="N18" s="176"/>
      <c r="O18" s="169"/>
    </row>
    <row r="19" spans="1:15" s="2" customFormat="1" ht="24.75" customHeight="1">
      <c r="A19" s="377" t="s">
        <v>1175</v>
      </c>
      <c r="B19" s="287">
        <v>0.82</v>
      </c>
      <c r="C19" s="376">
        <v>0.85</v>
      </c>
      <c r="D19" s="376">
        <v>0.82</v>
      </c>
      <c r="E19" s="287">
        <v>0.81</v>
      </c>
      <c r="F19" s="365">
        <f t="shared" si="0"/>
        <v>98.78048780487806</v>
      </c>
      <c r="G19" s="365">
        <f t="shared" si="1"/>
        <v>-1.2195121951219388</v>
      </c>
      <c r="H19" s="176"/>
      <c r="I19" s="176"/>
      <c r="J19" s="176"/>
      <c r="K19" s="176"/>
      <c r="L19" s="176"/>
      <c r="M19" s="176"/>
      <c r="N19" s="176"/>
      <c r="O19" s="169"/>
    </row>
    <row r="20" spans="1:15" s="2" customFormat="1" ht="24.75" customHeight="1">
      <c r="A20" s="375" t="s">
        <v>1176</v>
      </c>
      <c r="B20" s="287">
        <v>2.18</v>
      </c>
      <c r="C20" s="287">
        <v>2.26</v>
      </c>
      <c r="D20" s="287">
        <v>2.18</v>
      </c>
      <c r="E20" s="287">
        <v>1.91</v>
      </c>
      <c r="F20" s="365">
        <f t="shared" si="0"/>
        <v>87.61467889908255</v>
      </c>
      <c r="G20" s="365">
        <f t="shared" si="1"/>
        <v>-12.38532110091744</v>
      </c>
      <c r="H20" s="176"/>
      <c r="I20" s="176"/>
      <c r="J20" s="176"/>
      <c r="K20" s="176"/>
      <c r="L20" s="176"/>
      <c r="M20" s="176"/>
      <c r="N20" s="176"/>
      <c r="O20" s="169"/>
    </row>
    <row r="21" spans="1:15" s="2" customFormat="1" ht="24.75" customHeight="1">
      <c r="A21" s="375" t="s">
        <v>1177</v>
      </c>
      <c r="B21" s="287">
        <v>4.56</v>
      </c>
      <c r="C21" s="287">
        <v>2.84</v>
      </c>
      <c r="D21" s="287">
        <v>4.56</v>
      </c>
      <c r="E21" s="287">
        <v>5.96</v>
      </c>
      <c r="F21" s="365">
        <f t="shared" si="0"/>
        <v>130.70175438596493</v>
      </c>
      <c r="G21" s="365">
        <f t="shared" si="1"/>
        <v>30.701754385964925</v>
      </c>
      <c r="H21" s="176"/>
      <c r="I21" s="176"/>
      <c r="J21" s="176"/>
      <c r="K21" s="176"/>
      <c r="L21" s="176"/>
      <c r="M21" s="176"/>
      <c r="N21" s="176"/>
      <c r="O21" s="169"/>
    </row>
    <row r="22" spans="1:15" s="2" customFormat="1" ht="24.75" customHeight="1">
      <c r="A22" s="377" t="s">
        <v>1178</v>
      </c>
      <c r="B22" s="287">
        <v>3.63</v>
      </c>
      <c r="C22" s="287">
        <v>3.79</v>
      </c>
      <c r="D22" s="287">
        <v>3.63</v>
      </c>
      <c r="E22" s="287">
        <v>3.65</v>
      </c>
      <c r="F22" s="365">
        <f t="shared" si="0"/>
        <v>100.55096418732784</v>
      </c>
      <c r="G22" s="365">
        <f t="shared" si="1"/>
        <v>0.5509641873278243</v>
      </c>
      <c r="H22" s="176"/>
      <c r="I22" s="176"/>
      <c r="J22" s="176"/>
      <c r="K22" s="176"/>
      <c r="L22" s="176"/>
      <c r="M22" s="176"/>
      <c r="N22" s="176"/>
      <c r="O22" s="169"/>
    </row>
    <row r="23" spans="1:15" s="2" customFormat="1" ht="24.75" customHeight="1">
      <c r="A23" s="375" t="s">
        <v>1179</v>
      </c>
      <c r="B23" s="287">
        <v>1.58</v>
      </c>
      <c r="C23" s="287">
        <v>1.64</v>
      </c>
      <c r="D23" s="287">
        <v>1.58</v>
      </c>
      <c r="E23" s="287">
        <v>2.18</v>
      </c>
      <c r="F23" s="365">
        <f t="shared" si="0"/>
        <v>137.9746835443038</v>
      </c>
      <c r="G23" s="365">
        <f t="shared" si="1"/>
        <v>37.9746835443038</v>
      </c>
      <c r="H23" s="176"/>
      <c r="I23" s="176"/>
      <c r="J23" s="176"/>
      <c r="K23" s="176"/>
      <c r="L23" s="176"/>
      <c r="M23" s="176"/>
      <c r="N23" s="176"/>
      <c r="O23" s="169"/>
    </row>
    <row r="24" spans="1:15" s="2" customFormat="1" ht="24.75" customHeight="1">
      <c r="A24" s="375" t="s">
        <v>1180</v>
      </c>
      <c r="B24" s="287">
        <v>2.02</v>
      </c>
      <c r="C24" s="287">
        <v>2.1</v>
      </c>
      <c r="D24" s="287">
        <v>2.02</v>
      </c>
      <c r="E24" s="287">
        <v>2.45</v>
      </c>
      <c r="F24" s="365">
        <f t="shared" si="0"/>
        <v>121.28712871287128</v>
      </c>
      <c r="G24" s="365">
        <f t="shared" si="1"/>
        <v>21.287128712871294</v>
      </c>
      <c r="H24" s="176"/>
      <c r="I24" s="176"/>
      <c r="J24" s="176"/>
      <c r="K24" s="176"/>
      <c r="L24" s="176"/>
      <c r="M24" s="176"/>
      <c r="N24" s="176"/>
      <c r="O24" s="169"/>
    </row>
    <row r="25" spans="1:251" s="281" customFormat="1" ht="15.75">
      <c r="A25" s="288"/>
      <c r="B25" s="231"/>
      <c r="C25" s="231"/>
      <c r="D25" s="231"/>
      <c r="E25" s="231"/>
      <c r="F25" s="372"/>
      <c r="G25" s="366"/>
      <c r="H25" s="231"/>
      <c r="I25" s="231"/>
      <c r="J25" s="231"/>
      <c r="K25" s="231"/>
      <c r="L25" s="231"/>
      <c r="M25" s="231"/>
      <c r="N25" s="23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row>
    <row r="26" spans="1:251" s="281" customFormat="1" ht="15.75">
      <c r="A26" s="288"/>
      <c r="B26" s="231"/>
      <c r="C26" s="231"/>
      <c r="D26" s="231"/>
      <c r="E26" s="231"/>
      <c r="F26" s="372"/>
      <c r="G26" s="366"/>
      <c r="H26" s="231"/>
      <c r="I26" s="231"/>
      <c r="J26" s="231"/>
      <c r="K26" s="231"/>
      <c r="L26" s="231"/>
      <c r="M26" s="231"/>
      <c r="N26" s="23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row>
    <row r="27" spans="1:251" s="281" customFormat="1" ht="15.75">
      <c r="A27" s="288"/>
      <c r="B27" s="231"/>
      <c r="C27" s="231"/>
      <c r="D27" s="231"/>
      <c r="E27" s="231"/>
      <c r="F27" s="372"/>
      <c r="G27" s="366"/>
      <c r="H27" s="231"/>
      <c r="I27" s="231"/>
      <c r="J27" s="231"/>
      <c r="K27" s="231"/>
      <c r="L27" s="231"/>
      <c r="M27" s="231"/>
      <c r="N27" s="23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row>
    <row r="28" spans="1:251" s="281" customFormat="1" ht="15.75">
      <c r="A28" s="288"/>
      <c r="B28" s="231"/>
      <c r="C28" s="231"/>
      <c r="D28" s="231"/>
      <c r="E28" s="231"/>
      <c r="F28" s="372"/>
      <c r="G28" s="366"/>
      <c r="H28" s="231"/>
      <c r="I28" s="231"/>
      <c r="J28" s="231"/>
      <c r="K28" s="231"/>
      <c r="L28" s="231"/>
      <c r="M28" s="231"/>
      <c r="N28" s="23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row>
    <row r="29" spans="1:251" s="281" customFormat="1" ht="15.75">
      <c r="A29" s="288"/>
      <c r="B29" s="231"/>
      <c r="C29" s="231"/>
      <c r="D29" s="231"/>
      <c r="E29" s="231"/>
      <c r="F29" s="372"/>
      <c r="G29" s="366"/>
      <c r="H29" s="231"/>
      <c r="I29" s="231"/>
      <c r="J29" s="231"/>
      <c r="K29" s="231"/>
      <c r="L29" s="231"/>
      <c r="M29" s="231"/>
      <c r="N29" s="23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row>
    <row r="30" spans="1:251" s="281" customFormat="1" ht="15.75">
      <c r="A30" s="288"/>
      <c r="B30" s="231"/>
      <c r="C30" s="231"/>
      <c r="D30" s="231"/>
      <c r="E30" s="231"/>
      <c r="F30" s="372"/>
      <c r="G30" s="366"/>
      <c r="H30" s="231"/>
      <c r="I30" s="231"/>
      <c r="J30" s="231"/>
      <c r="K30" s="231"/>
      <c r="L30" s="231"/>
      <c r="M30" s="231"/>
      <c r="N30" s="23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row>
    <row r="31" spans="1:251" s="281" customFormat="1" ht="15.75">
      <c r="A31" s="288"/>
      <c r="B31" s="231"/>
      <c r="C31" s="231"/>
      <c r="D31" s="231"/>
      <c r="E31" s="231"/>
      <c r="F31" s="372"/>
      <c r="G31" s="366"/>
      <c r="H31" s="231"/>
      <c r="I31" s="231"/>
      <c r="J31" s="231"/>
      <c r="K31" s="231"/>
      <c r="L31" s="231"/>
      <c r="M31" s="231"/>
      <c r="N31" s="23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row>
    <row r="32" spans="1:251" s="281" customFormat="1" ht="15.75">
      <c r="A32" s="288"/>
      <c r="B32" s="231"/>
      <c r="C32" s="231"/>
      <c r="D32" s="231"/>
      <c r="E32" s="231"/>
      <c r="F32" s="372"/>
      <c r="G32" s="366"/>
      <c r="H32" s="231"/>
      <c r="I32" s="231"/>
      <c r="J32" s="231"/>
      <c r="K32" s="231"/>
      <c r="L32" s="231"/>
      <c r="M32" s="231"/>
      <c r="N32" s="23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row>
    <row r="33" spans="1:251" s="281" customFormat="1" ht="15.75">
      <c r="A33" s="288"/>
      <c r="B33" s="231"/>
      <c r="C33" s="231"/>
      <c r="D33" s="231"/>
      <c r="E33" s="231"/>
      <c r="F33" s="372"/>
      <c r="G33" s="366"/>
      <c r="H33" s="231"/>
      <c r="I33" s="231"/>
      <c r="J33" s="231"/>
      <c r="K33" s="231"/>
      <c r="L33" s="231"/>
      <c r="M33" s="231"/>
      <c r="N33" s="23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row>
    <row r="34" spans="1:251" s="281" customFormat="1" ht="15.75">
      <c r="A34" s="288"/>
      <c r="B34" s="231"/>
      <c r="C34" s="231"/>
      <c r="D34" s="231"/>
      <c r="E34" s="231"/>
      <c r="F34" s="372"/>
      <c r="G34" s="366"/>
      <c r="H34" s="231"/>
      <c r="I34" s="231"/>
      <c r="J34" s="231"/>
      <c r="K34" s="231"/>
      <c r="L34" s="231"/>
      <c r="M34" s="231"/>
      <c r="N34" s="23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row>
    <row r="35" spans="1:251" s="281" customFormat="1" ht="15.75">
      <c r="A35" s="288"/>
      <c r="B35" s="231"/>
      <c r="C35" s="231"/>
      <c r="D35" s="231"/>
      <c r="E35" s="231"/>
      <c r="F35" s="372"/>
      <c r="G35" s="366"/>
      <c r="H35" s="231"/>
      <c r="I35" s="231"/>
      <c r="J35" s="231"/>
      <c r="K35" s="231"/>
      <c r="L35" s="231"/>
      <c r="M35" s="231"/>
      <c r="N35" s="23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row>
    <row r="36" spans="1:251" s="281" customFormat="1" ht="15.75">
      <c r="A36" s="288"/>
      <c r="B36" s="231"/>
      <c r="C36" s="231"/>
      <c r="D36" s="231"/>
      <c r="E36" s="231"/>
      <c r="F36" s="372"/>
      <c r="G36" s="366"/>
      <c r="H36" s="231"/>
      <c r="I36" s="231"/>
      <c r="J36" s="231"/>
      <c r="K36" s="231"/>
      <c r="L36" s="231"/>
      <c r="M36" s="231"/>
      <c r="N36" s="23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row>
    <row r="37" spans="1:251" s="281" customFormat="1" ht="15.75">
      <c r="A37" s="288"/>
      <c r="B37" s="231"/>
      <c r="C37" s="231"/>
      <c r="D37" s="231"/>
      <c r="E37" s="231"/>
      <c r="F37" s="372"/>
      <c r="G37" s="366"/>
      <c r="H37" s="231"/>
      <c r="I37" s="231"/>
      <c r="J37" s="231"/>
      <c r="K37" s="231"/>
      <c r="L37" s="231"/>
      <c r="M37" s="231"/>
      <c r="N37" s="23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row>
    <row r="38" spans="1:251" s="281" customFormat="1" ht="15.75">
      <c r="A38" s="288"/>
      <c r="B38" s="231"/>
      <c r="C38" s="231"/>
      <c r="D38" s="231"/>
      <c r="E38" s="231"/>
      <c r="F38" s="372"/>
      <c r="G38" s="366"/>
      <c r="H38" s="231"/>
      <c r="I38" s="231"/>
      <c r="J38" s="231"/>
      <c r="K38" s="231"/>
      <c r="L38" s="231"/>
      <c r="M38" s="231"/>
      <c r="N38" s="23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row>
    <row r="39" spans="1:251" s="281" customFormat="1" ht="15.75">
      <c r="A39" s="288"/>
      <c r="B39" s="231"/>
      <c r="C39" s="231"/>
      <c r="D39" s="231"/>
      <c r="E39" s="231"/>
      <c r="F39" s="372"/>
      <c r="G39" s="366"/>
      <c r="H39" s="231"/>
      <c r="I39" s="231"/>
      <c r="J39" s="231"/>
      <c r="K39" s="231"/>
      <c r="L39" s="231"/>
      <c r="M39" s="231"/>
      <c r="N39" s="23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row>
    <row r="40" spans="1:251" s="281" customFormat="1" ht="15.75">
      <c r="A40" s="288"/>
      <c r="B40" s="231"/>
      <c r="C40" s="231"/>
      <c r="D40" s="231"/>
      <c r="E40" s="231"/>
      <c r="F40" s="372"/>
      <c r="G40" s="366"/>
      <c r="H40" s="231"/>
      <c r="I40" s="231"/>
      <c r="J40" s="231"/>
      <c r="K40" s="231"/>
      <c r="L40" s="231"/>
      <c r="M40" s="231"/>
      <c r="N40" s="23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row>
    <row r="41" spans="1:251" s="281" customFormat="1" ht="15.75">
      <c r="A41" s="288"/>
      <c r="B41" s="231"/>
      <c r="C41" s="231"/>
      <c r="D41" s="231"/>
      <c r="E41" s="231"/>
      <c r="F41" s="372"/>
      <c r="G41" s="366"/>
      <c r="H41" s="231"/>
      <c r="I41" s="231"/>
      <c r="J41" s="231"/>
      <c r="K41" s="231"/>
      <c r="L41" s="231"/>
      <c r="M41" s="231"/>
      <c r="N41" s="23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row>
    <row r="42" spans="1:251" s="281" customFormat="1" ht="15.75">
      <c r="A42" s="288"/>
      <c r="B42" s="231"/>
      <c r="C42" s="231"/>
      <c r="D42" s="231"/>
      <c r="E42" s="231"/>
      <c r="F42" s="372"/>
      <c r="G42" s="366"/>
      <c r="H42" s="231"/>
      <c r="I42" s="231"/>
      <c r="J42" s="231"/>
      <c r="K42" s="231"/>
      <c r="L42" s="231"/>
      <c r="M42" s="231"/>
      <c r="N42" s="23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row>
    <row r="43" spans="1:251" s="281" customFormat="1" ht="15.75">
      <c r="A43" s="288"/>
      <c r="B43" s="231"/>
      <c r="C43" s="231"/>
      <c r="D43" s="231"/>
      <c r="E43" s="231"/>
      <c r="F43" s="372"/>
      <c r="G43" s="366"/>
      <c r="H43" s="231"/>
      <c r="I43" s="231"/>
      <c r="J43" s="231"/>
      <c r="K43" s="231"/>
      <c r="L43" s="231"/>
      <c r="M43" s="231"/>
      <c r="N43" s="23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row>
    <row r="44" spans="1:251" s="281" customFormat="1" ht="15.75">
      <c r="A44" s="288"/>
      <c r="B44" s="231"/>
      <c r="C44" s="231"/>
      <c r="D44" s="231"/>
      <c r="E44" s="231"/>
      <c r="F44" s="372"/>
      <c r="G44" s="366"/>
      <c r="H44" s="231"/>
      <c r="I44" s="231"/>
      <c r="J44" s="231"/>
      <c r="K44" s="231"/>
      <c r="L44" s="231"/>
      <c r="M44" s="231"/>
      <c r="N44" s="23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row>
    <row r="45" spans="1:251" s="281" customFormat="1" ht="15.75">
      <c r="A45" s="288"/>
      <c r="B45" s="231"/>
      <c r="C45" s="231"/>
      <c r="D45" s="231"/>
      <c r="E45" s="231"/>
      <c r="F45" s="372"/>
      <c r="G45" s="366"/>
      <c r="H45" s="231"/>
      <c r="I45" s="231"/>
      <c r="J45" s="231"/>
      <c r="K45" s="231"/>
      <c r="L45" s="231"/>
      <c r="M45" s="231"/>
      <c r="N45" s="23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row>
    <row r="46" spans="1:251" s="281" customFormat="1" ht="15.75">
      <c r="A46" s="288"/>
      <c r="B46" s="231"/>
      <c r="C46" s="231"/>
      <c r="D46" s="231"/>
      <c r="E46" s="231"/>
      <c r="F46" s="372"/>
      <c r="G46" s="366"/>
      <c r="H46" s="231"/>
      <c r="I46" s="231"/>
      <c r="J46" s="231"/>
      <c r="K46" s="231"/>
      <c r="L46" s="231"/>
      <c r="M46" s="231"/>
      <c r="N46" s="23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row>
    <row r="47" spans="1:251" s="281" customFormat="1" ht="15.75">
      <c r="A47" s="288"/>
      <c r="B47" s="231"/>
      <c r="C47" s="231"/>
      <c r="D47" s="231"/>
      <c r="E47" s="231"/>
      <c r="F47" s="372"/>
      <c r="G47" s="366"/>
      <c r="H47" s="231"/>
      <c r="I47" s="231"/>
      <c r="J47" s="231"/>
      <c r="K47" s="231"/>
      <c r="L47" s="231"/>
      <c r="M47" s="231"/>
      <c r="N47" s="23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row>
    <row r="48" spans="1:251" s="281" customFormat="1" ht="15.75">
      <c r="A48" s="288"/>
      <c r="B48" s="231"/>
      <c r="C48" s="231"/>
      <c r="D48" s="231"/>
      <c r="E48" s="231"/>
      <c r="F48" s="372"/>
      <c r="G48" s="366"/>
      <c r="H48" s="231"/>
      <c r="I48" s="231"/>
      <c r="J48" s="231"/>
      <c r="K48" s="231"/>
      <c r="L48" s="231"/>
      <c r="M48" s="231"/>
      <c r="N48" s="23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row>
    <row r="49" spans="1:251" s="281" customFormat="1" ht="15.75">
      <c r="A49" s="288"/>
      <c r="B49" s="231"/>
      <c r="C49" s="231"/>
      <c r="D49" s="231"/>
      <c r="E49" s="231"/>
      <c r="F49" s="372"/>
      <c r="G49" s="366"/>
      <c r="H49" s="231"/>
      <c r="I49" s="231"/>
      <c r="J49" s="231"/>
      <c r="K49" s="231"/>
      <c r="L49" s="231"/>
      <c r="M49" s="231"/>
      <c r="N49" s="23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row>
    <row r="50" spans="1:251" s="281" customFormat="1" ht="15.75">
      <c r="A50" s="288"/>
      <c r="B50" s="231"/>
      <c r="C50" s="231"/>
      <c r="D50" s="231"/>
      <c r="E50" s="231"/>
      <c r="F50" s="372"/>
      <c r="G50" s="366"/>
      <c r="H50" s="231"/>
      <c r="I50" s="231"/>
      <c r="J50" s="231"/>
      <c r="K50" s="231"/>
      <c r="L50" s="231"/>
      <c r="M50" s="231"/>
      <c r="N50" s="23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row>
    <row r="51" spans="1:251" s="281" customFormat="1" ht="15.75">
      <c r="A51" s="288"/>
      <c r="B51" s="231"/>
      <c r="C51" s="231"/>
      <c r="D51" s="231"/>
      <c r="E51" s="231"/>
      <c r="F51" s="372"/>
      <c r="G51" s="366"/>
      <c r="H51" s="231"/>
      <c r="I51" s="231"/>
      <c r="J51" s="231"/>
      <c r="K51" s="231"/>
      <c r="L51" s="231"/>
      <c r="M51" s="231"/>
      <c r="N51" s="23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row>
    <row r="52" spans="1:251" s="281" customFormat="1" ht="15.75">
      <c r="A52" s="288"/>
      <c r="B52" s="231"/>
      <c r="C52" s="231"/>
      <c r="D52" s="231"/>
      <c r="E52" s="231"/>
      <c r="F52" s="372"/>
      <c r="G52" s="366"/>
      <c r="H52" s="231"/>
      <c r="I52" s="231"/>
      <c r="J52" s="231"/>
      <c r="K52" s="231"/>
      <c r="L52" s="231"/>
      <c r="M52" s="231"/>
      <c r="N52" s="23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row>
    <row r="53" spans="1:251" s="281" customFormat="1" ht="15.75">
      <c r="A53" s="288"/>
      <c r="B53" s="231"/>
      <c r="C53" s="231"/>
      <c r="D53" s="231"/>
      <c r="E53" s="231"/>
      <c r="F53" s="372"/>
      <c r="G53" s="366"/>
      <c r="H53" s="231"/>
      <c r="I53" s="231"/>
      <c r="J53" s="231"/>
      <c r="K53" s="231"/>
      <c r="L53" s="231"/>
      <c r="M53" s="231"/>
      <c r="N53" s="23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row>
    <row r="54" spans="1:251" s="281" customFormat="1" ht="15.75">
      <c r="A54" s="288"/>
      <c r="B54" s="231"/>
      <c r="C54" s="231"/>
      <c r="D54" s="231"/>
      <c r="E54" s="231"/>
      <c r="F54" s="372"/>
      <c r="G54" s="366"/>
      <c r="H54" s="231"/>
      <c r="I54" s="231"/>
      <c r="J54" s="231"/>
      <c r="K54" s="231"/>
      <c r="L54" s="231"/>
      <c r="M54" s="231"/>
      <c r="N54" s="23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row>
    <row r="55" spans="1:251" s="281" customFormat="1" ht="15.75">
      <c r="A55" s="288"/>
      <c r="B55" s="231"/>
      <c r="C55" s="231"/>
      <c r="D55" s="231"/>
      <c r="E55" s="231"/>
      <c r="F55" s="372"/>
      <c r="G55" s="366"/>
      <c r="H55" s="231"/>
      <c r="I55" s="231"/>
      <c r="J55" s="231"/>
      <c r="K55" s="231"/>
      <c r="L55" s="231"/>
      <c r="M55" s="231"/>
      <c r="N55" s="23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row>
    <row r="56" spans="1:251" s="281" customFormat="1" ht="15.75">
      <c r="A56" s="288"/>
      <c r="B56" s="231"/>
      <c r="C56" s="231"/>
      <c r="D56" s="231"/>
      <c r="E56" s="231"/>
      <c r="F56" s="372"/>
      <c r="G56" s="366"/>
      <c r="H56" s="231"/>
      <c r="I56" s="231"/>
      <c r="J56" s="231"/>
      <c r="K56" s="231"/>
      <c r="L56" s="231"/>
      <c r="M56" s="231"/>
      <c r="N56" s="23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row>
    <row r="57" spans="1:251" s="281" customFormat="1" ht="15.75">
      <c r="A57" s="288"/>
      <c r="B57" s="231"/>
      <c r="C57" s="231"/>
      <c r="D57" s="231"/>
      <c r="E57" s="231"/>
      <c r="F57" s="372"/>
      <c r="G57" s="366"/>
      <c r="H57" s="231"/>
      <c r="I57" s="231"/>
      <c r="J57" s="231"/>
      <c r="K57" s="231"/>
      <c r="L57" s="231"/>
      <c r="M57" s="231"/>
      <c r="N57" s="23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row>
    <row r="58" spans="1:251" s="281" customFormat="1" ht="15.75">
      <c r="A58" s="288"/>
      <c r="B58" s="231"/>
      <c r="C58" s="231"/>
      <c r="D58" s="231"/>
      <c r="E58" s="231"/>
      <c r="F58" s="372"/>
      <c r="G58" s="366"/>
      <c r="H58" s="231"/>
      <c r="I58" s="231"/>
      <c r="J58" s="231"/>
      <c r="K58" s="231"/>
      <c r="L58" s="231"/>
      <c r="M58" s="231"/>
      <c r="N58" s="23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row>
    <row r="59" spans="1:251" s="281" customFormat="1" ht="15.75">
      <c r="A59" s="288"/>
      <c r="B59" s="231"/>
      <c r="C59" s="231"/>
      <c r="D59" s="231"/>
      <c r="E59" s="231"/>
      <c r="F59" s="372"/>
      <c r="G59" s="366"/>
      <c r="H59" s="231"/>
      <c r="I59" s="231"/>
      <c r="J59" s="231"/>
      <c r="K59" s="231"/>
      <c r="L59" s="231"/>
      <c r="M59" s="231"/>
      <c r="N59" s="23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row>
    <row r="60" spans="1:251" s="281" customFormat="1" ht="15.75">
      <c r="A60" s="288"/>
      <c r="B60" s="231"/>
      <c r="C60" s="231"/>
      <c r="D60" s="231"/>
      <c r="E60" s="231"/>
      <c r="F60" s="372"/>
      <c r="G60" s="366"/>
      <c r="H60" s="231"/>
      <c r="I60" s="231"/>
      <c r="J60" s="231"/>
      <c r="K60" s="231"/>
      <c r="L60" s="231"/>
      <c r="M60" s="231"/>
      <c r="N60" s="23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row>
    <row r="61" spans="1:251" s="281" customFormat="1" ht="15.75">
      <c r="A61" s="288"/>
      <c r="B61" s="231"/>
      <c r="C61" s="231"/>
      <c r="D61" s="231"/>
      <c r="E61" s="231"/>
      <c r="F61" s="372"/>
      <c r="G61" s="366"/>
      <c r="H61" s="231"/>
      <c r="I61" s="231"/>
      <c r="J61" s="231"/>
      <c r="K61" s="231"/>
      <c r="L61" s="231"/>
      <c r="M61" s="231"/>
      <c r="N61" s="23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row>
    <row r="62" spans="1:251" s="281" customFormat="1" ht="15.75">
      <c r="A62" s="288"/>
      <c r="B62" s="231"/>
      <c r="C62" s="231"/>
      <c r="D62" s="231"/>
      <c r="E62" s="231"/>
      <c r="F62" s="372"/>
      <c r="G62" s="366"/>
      <c r="H62" s="231"/>
      <c r="I62" s="231"/>
      <c r="J62" s="231"/>
      <c r="K62" s="231"/>
      <c r="L62" s="231"/>
      <c r="M62" s="231"/>
      <c r="N62" s="23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row>
    <row r="63" spans="1:251" s="281" customFormat="1" ht="15.75">
      <c r="A63" s="288"/>
      <c r="B63" s="231"/>
      <c r="C63" s="231"/>
      <c r="D63" s="231"/>
      <c r="E63" s="231"/>
      <c r="F63" s="372"/>
      <c r="G63" s="366"/>
      <c r="H63" s="231"/>
      <c r="I63" s="231"/>
      <c r="J63" s="231"/>
      <c r="K63" s="231"/>
      <c r="L63" s="231"/>
      <c r="M63" s="231"/>
      <c r="N63" s="23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row>
    <row r="64" spans="1:251" s="281" customFormat="1" ht="15.75">
      <c r="A64" s="288"/>
      <c r="B64" s="231"/>
      <c r="C64" s="231"/>
      <c r="D64" s="231"/>
      <c r="E64" s="231"/>
      <c r="F64" s="372"/>
      <c r="G64" s="366"/>
      <c r="H64" s="231"/>
      <c r="I64" s="231"/>
      <c r="J64" s="231"/>
      <c r="K64" s="231"/>
      <c r="L64" s="231"/>
      <c r="M64" s="231"/>
      <c r="N64" s="23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row>
    <row r="65" spans="1:251" s="281" customFormat="1" ht="15.75">
      <c r="A65" s="288"/>
      <c r="B65" s="231"/>
      <c r="C65" s="231"/>
      <c r="D65" s="231"/>
      <c r="E65" s="231"/>
      <c r="F65" s="372"/>
      <c r="G65" s="366"/>
      <c r="H65" s="231"/>
      <c r="I65" s="231"/>
      <c r="J65" s="231"/>
      <c r="K65" s="231"/>
      <c r="L65" s="231"/>
      <c r="M65" s="231"/>
      <c r="N65" s="23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row>
    <row r="66" spans="1:251" s="281" customFormat="1" ht="15.75">
      <c r="A66" s="288"/>
      <c r="B66" s="231"/>
      <c r="C66" s="231"/>
      <c r="D66" s="231"/>
      <c r="E66" s="231"/>
      <c r="F66" s="372"/>
      <c r="G66" s="366"/>
      <c r="H66" s="231"/>
      <c r="I66" s="231"/>
      <c r="J66" s="231"/>
      <c r="K66" s="231"/>
      <c r="L66" s="231"/>
      <c r="M66" s="231"/>
      <c r="N66" s="23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row>
    <row r="67" spans="1:251" s="281" customFormat="1" ht="15.75">
      <c r="A67" s="288"/>
      <c r="B67" s="231"/>
      <c r="C67" s="231"/>
      <c r="D67" s="231"/>
      <c r="E67" s="231"/>
      <c r="F67" s="372"/>
      <c r="G67" s="366"/>
      <c r="H67" s="231"/>
      <c r="I67" s="231"/>
      <c r="J67" s="231"/>
      <c r="K67" s="231"/>
      <c r="L67" s="231"/>
      <c r="M67" s="231"/>
      <c r="N67" s="23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row>
  </sheetData>
  <sheetProtection/>
  <mergeCells count="1">
    <mergeCell ref="A2:G2"/>
  </mergeCells>
  <printOptions horizontalCentered="1"/>
  <pageMargins left="0.75" right="0.75" top="1" bottom="1" header="0.51" footer="0.51"/>
  <pageSetup fitToHeight="0" fitToWidth="1" horizontalDpi="600" verticalDpi="600" orientation="portrait"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刘艳 10.105.129.106</dc:creator>
  <cp:keywords/>
  <dc:description/>
  <cp:lastModifiedBy>打字室</cp:lastModifiedBy>
  <cp:lastPrinted>2021-08-05T07:48:57Z</cp:lastPrinted>
  <dcterms:created xsi:type="dcterms:W3CDTF">2020-08-05T07:06:00Z</dcterms:created>
  <dcterms:modified xsi:type="dcterms:W3CDTF">2022-06-09T08:08:21Z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