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256" firstSheet="2" activeTab="5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</sheets>
  <definedNames>
    <definedName name="_6_其他">#REF!</definedName>
    <definedName name="_xlnm.Print_Area" localSheetId="3">'表四'!$A$1:$D$19</definedName>
    <definedName name="_xlnm.Print_Titles" localSheetId="5">'表六'!$A:$A,'表六'!$2:$4</definedName>
    <definedName name="基金省">#REF!</definedName>
    <definedName name="_xlnm.Print_Area" localSheetId="1">'表二'!$A$1:$J$23</definedName>
    <definedName name="_xlnm.Print_Area" localSheetId="2">'表三'!$A$1:$D$19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</authors>
  <commentList>
    <comment ref="B3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含政府性基金6.26亿元，国资447万元。</t>
        </r>
      </text>
    </comment>
  </commentList>
</comments>
</file>

<file path=xl/sharedStrings.xml><?xml version="1.0" encoding="utf-8"?>
<sst xmlns="http://schemas.openxmlformats.org/spreadsheetml/2006/main" count="185" uniqueCount="167">
  <si>
    <t>附件1</t>
  </si>
  <si>
    <t>2022年市级一般公共预算收入决算表</t>
  </si>
  <si>
    <t>单位：亿元</t>
  </si>
  <si>
    <t>预算科目</t>
  </si>
  <si>
    <r>
      <t>2019</t>
    </r>
    <r>
      <rPr>
        <sz val="11"/>
        <rFont val="黑体"/>
        <family val="0"/>
      </rPr>
      <t>年</t>
    </r>
    <r>
      <rPr>
        <sz val="11"/>
        <rFont val="黑体"/>
        <family val="0"/>
      </rPr>
      <t xml:space="preserve">
</t>
    </r>
    <r>
      <rPr>
        <sz val="11"/>
        <rFont val="黑体"/>
        <family val="0"/>
      </rPr>
      <t>决算数</t>
    </r>
  </si>
  <si>
    <r>
      <t>2020</t>
    </r>
    <r>
      <rPr>
        <sz val="11"/>
        <rFont val="黑体"/>
        <family val="0"/>
      </rPr>
      <t>年</t>
    </r>
    <r>
      <rPr>
        <sz val="11"/>
        <rFont val="黑体"/>
        <family val="0"/>
      </rPr>
      <t xml:space="preserve">
</t>
    </r>
    <r>
      <rPr>
        <sz val="11"/>
        <rFont val="黑体"/>
        <family val="0"/>
      </rPr>
      <t>预算数</t>
    </r>
  </si>
  <si>
    <r>
      <t>2020</t>
    </r>
    <r>
      <rPr>
        <sz val="11"/>
        <rFont val="黑体"/>
        <family val="0"/>
      </rPr>
      <t>年调</t>
    </r>
    <r>
      <rPr>
        <sz val="11"/>
        <rFont val="黑体"/>
        <family val="0"/>
      </rPr>
      <t xml:space="preserve">
</t>
    </r>
    <r>
      <rPr>
        <sz val="11"/>
        <rFont val="黑体"/>
        <family val="0"/>
      </rPr>
      <t>整预算数</t>
    </r>
  </si>
  <si>
    <t>2021年
决算数</t>
  </si>
  <si>
    <t>2022年
预算数</t>
  </si>
  <si>
    <t>2022年
决算数</t>
  </si>
  <si>
    <t>为预算
的%</t>
  </si>
  <si>
    <r>
      <t xml:space="preserve">比上年
</t>
    </r>
    <r>
      <rPr>
        <sz val="11"/>
        <rFont val="黑体"/>
        <family val="0"/>
      </rPr>
      <t>增长</t>
    </r>
    <r>
      <rPr>
        <sz val="11"/>
        <rFont val="黑体"/>
        <family val="0"/>
      </rPr>
      <t>%</t>
    </r>
  </si>
  <si>
    <t>地方财政收入小计</t>
  </si>
  <si>
    <t>税收收入</t>
  </si>
  <si>
    <r>
      <t xml:space="preserve"> </t>
    </r>
    <r>
      <rPr>
        <sz val="11"/>
        <rFont val="宋体"/>
        <family val="0"/>
      </rPr>
      <t>其中：增值税</t>
    </r>
  </si>
  <si>
    <t>企业所得税</t>
  </si>
  <si>
    <t>个人所得税</t>
  </si>
  <si>
    <t>城市维护建设税</t>
  </si>
  <si>
    <t>房产税</t>
  </si>
  <si>
    <t>城镇土地使用税</t>
  </si>
  <si>
    <t>土地增值税</t>
  </si>
  <si>
    <t>契税</t>
  </si>
  <si>
    <t>其他税收收入</t>
  </si>
  <si>
    <t>非税收入</t>
  </si>
  <si>
    <r>
      <t xml:space="preserve"> </t>
    </r>
    <r>
      <rPr>
        <sz val="11"/>
        <rFont val="宋体"/>
        <family val="0"/>
      </rPr>
      <t>其中：教育费附加</t>
    </r>
  </si>
  <si>
    <t>地方教育附加收入</t>
  </si>
  <si>
    <t>其他专项收入</t>
  </si>
  <si>
    <t>行政事业性收费收入</t>
  </si>
  <si>
    <t>罚没收入</t>
  </si>
  <si>
    <t>国有资源有偿使用收入</t>
  </si>
  <si>
    <t>政府住房基金收入</t>
  </si>
  <si>
    <t>其他非税收入</t>
  </si>
  <si>
    <t>附件2</t>
  </si>
  <si>
    <t>2022年市级一般公共预算支出决算表</t>
  </si>
  <si>
    <r>
      <t>2020</t>
    </r>
    <r>
      <rPr>
        <sz val="11"/>
        <rFont val="黑体"/>
        <family val="0"/>
      </rPr>
      <t>年调整数</t>
    </r>
  </si>
  <si>
    <r>
      <t xml:space="preserve">结转
</t>
    </r>
    <r>
      <rPr>
        <sz val="11"/>
        <rFont val="黑体"/>
        <family val="0"/>
      </rPr>
      <t>下年</t>
    </r>
  </si>
  <si>
    <t>一般公共预算支出小计</t>
  </si>
  <si>
    <r>
      <t xml:space="preserve"> </t>
    </r>
    <r>
      <rPr>
        <sz val="11"/>
        <rFont val="宋体"/>
        <family val="0"/>
      </rPr>
      <t>其中：一般公共服务支出</t>
    </r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</si>
  <si>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</si>
  <si>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</si>
  <si>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</si>
  <si>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</si>
  <si>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</si>
  <si>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</si>
  <si>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</si>
  <si>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</si>
  <si>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</si>
  <si>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</si>
  <si>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</si>
  <si>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</si>
  <si>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</si>
  <si>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</si>
  <si>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债务付息支出</t>
  </si>
  <si>
    <t>其他支出</t>
  </si>
  <si>
    <t>附件3</t>
  </si>
  <si>
    <t>2022年市级政府性基金预算收支决算表</t>
  </si>
  <si>
    <t>金额</t>
  </si>
  <si>
    <t>国有土地使用权出让收入</t>
  </si>
  <si>
    <t>国有土地使用权出让相关支出</t>
  </si>
  <si>
    <t>城市基础设施配套费收入</t>
  </si>
  <si>
    <t>彩票发行销售机构业务费安排的支出</t>
  </si>
  <si>
    <t>污水处理费收入</t>
  </si>
  <si>
    <t>彩票公益金相关支出</t>
  </si>
  <si>
    <t>其他政府性基金收入</t>
  </si>
  <si>
    <t>其他政府性基金相关支出</t>
  </si>
  <si>
    <t>收入小计</t>
  </si>
  <si>
    <t>支出小计</t>
  </si>
  <si>
    <t>上年结转</t>
  </si>
  <si>
    <t>上解上级、补助下级支出等</t>
  </si>
  <si>
    <t>上级补助、下级上解收入等</t>
  </si>
  <si>
    <t>调出资金</t>
  </si>
  <si>
    <t>债务转贷收入</t>
  </si>
  <si>
    <t>债务还本支出</t>
  </si>
  <si>
    <t>债务转贷支出</t>
  </si>
  <si>
    <t>结转下年</t>
  </si>
  <si>
    <t>收入合计</t>
  </si>
  <si>
    <t>支出合计</t>
  </si>
  <si>
    <t>附件4</t>
  </si>
  <si>
    <t>2022年市级国有资本经营预算收支决算表</t>
  </si>
  <si>
    <t>单位：万元</t>
  </si>
  <si>
    <r>
      <t xml:space="preserve">收          </t>
    </r>
    <r>
      <rPr>
        <sz val="11"/>
        <rFont val="黑体"/>
        <family val="0"/>
      </rPr>
      <t>入</t>
    </r>
  </si>
  <si>
    <r>
      <t xml:space="preserve">支          </t>
    </r>
    <r>
      <rPr>
        <sz val="11"/>
        <rFont val="黑体"/>
        <family val="0"/>
      </rPr>
      <t>出</t>
    </r>
  </si>
  <si>
    <r>
      <t xml:space="preserve">项    </t>
    </r>
    <r>
      <rPr>
        <sz val="11"/>
        <rFont val="黑体"/>
        <family val="0"/>
      </rPr>
      <t>目</t>
    </r>
  </si>
  <si>
    <r>
      <t xml:space="preserve">金  </t>
    </r>
    <r>
      <rPr>
        <sz val="11"/>
        <rFont val="黑体"/>
        <family val="0"/>
      </rPr>
      <t>额</t>
    </r>
  </si>
  <si>
    <r>
      <t xml:space="preserve">项     </t>
    </r>
    <r>
      <rPr>
        <sz val="11"/>
        <rFont val="黑体"/>
        <family val="0"/>
      </rPr>
      <t>目</t>
    </r>
  </si>
  <si>
    <t>一、利润收入</t>
  </si>
  <si>
    <t>一、社会保障和就业支出</t>
  </si>
  <si>
    <t>二、股利、股息收入</t>
  </si>
  <si>
    <t>二、国有资本经营预算支出</t>
  </si>
  <si>
    <t>三、产权转让收入</t>
  </si>
  <si>
    <t>解决历史遗留问题及改革成本支出</t>
  </si>
  <si>
    <t>四、清算收入</t>
  </si>
  <si>
    <t>国有企业资本金注入</t>
  </si>
  <si>
    <t>五、其他国有资本经营收入</t>
  </si>
  <si>
    <r>
      <rPr>
        <sz val="11"/>
        <rFont val="Times New Roman"/>
        <family val="1"/>
      </rPr>
      <t>国有企业政策性补贴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</si>
  <si>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t>金融国有资本经营预算支出</t>
  </si>
  <si>
    <r>
      <rPr>
        <sz val="11"/>
        <rFont val="Times New Roman"/>
        <family val="1"/>
      </rPr>
      <t>其他国有资本经营预算支出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款</t>
    </r>
    <r>
      <rPr>
        <sz val="11"/>
        <rFont val="Times New Roman"/>
        <family val="1"/>
      </rPr>
      <t>)</t>
    </r>
  </si>
  <si>
    <t>本年收入合计</t>
  </si>
  <si>
    <t>本年支出合计</t>
  </si>
  <si>
    <t>国有资本经营预算转移支付收入</t>
  </si>
  <si>
    <t>国有资本经营预算转移支付支出</t>
  </si>
  <si>
    <t>国有资本经营预算调出资金</t>
  </si>
  <si>
    <r>
      <rPr>
        <b/>
        <sz val="11"/>
        <rFont val="Times New Roman"/>
        <family val="1"/>
      </rPr>
      <t>收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入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</si>
  <si>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r>
      <rPr>
        <b/>
        <sz val="11"/>
        <rFont val="Times New Roman"/>
        <family val="1"/>
      </rPr>
      <t>支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</si>
  <si>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t>附件5</t>
  </si>
  <si>
    <t>2022年市级社会保险基金预算收支决算表</t>
  </si>
  <si>
    <r>
      <rPr>
        <sz val="11"/>
        <color indexed="8"/>
        <rFont val="黑体"/>
        <family val="0"/>
      </rPr>
      <t xml:space="preserve">项    </t>
    </r>
    <r>
      <rPr>
        <sz val="11"/>
        <color indexed="8"/>
        <rFont val="黑体"/>
        <family val="0"/>
      </rPr>
      <t>目</t>
    </r>
  </si>
  <si>
    <t>合计</t>
  </si>
  <si>
    <t>机关事业单位基本养老保险基金</t>
  </si>
  <si>
    <r>
      <rPr>
        <sz val="11"/>
        <color indexed="8"/>
        <rFont val="黑体"/>
        <family val="0"/>
      </rPr>
      <t xml:space="preserve">城镇职
</t>
    </r>
    <r>
      <rPr>
        <sz val="11"/>
        <color indexed="8"/>
        <rFont val="黑体"/>
        <family val="0"/>
      </rPr>
      <t>工基本</t>
    </r>
    <r>
      <rPr>
        <sz val="11"/>
        <color indexed="8"/>
        <rFont val="黑体"/>
        <family val="0"/>
      </rPr>
      <t xml:space="preserve">
</t>
    </r>
    <r>
      <rPr>
        <sz val="11"/>
        <color indexed="8"/>
        <rFont val="黑体"/>
        <family val="0"/>
      </rPr>
      <t>医疗保</t>
    </r>
    <r>
      <rPr>
        <sz val="11"/>
        <color indexed="8"/>
        <rFont val="黑体"/>
        <family val="0"/>
      </rPr>
      <t xml:space="preserve">
</t>
    </r>
    <r>
      <rPr>
        <sz val="11"/>
        <color indexed="8"/>
        <rFont val="黑体"/>
        <family val="0"/>
      </rPr>
      <t>险基金</t>
    </r>
  </si>
  <si>
    <t>城乡居民基本医疗保险</t>
  </si>
  <si>
    <r>
      <rPr>
        <sz val="11"/>
        <color indexed="8"/>
        <rFont val="黑体"/>
        <family val="0"/>
      </rPr>
      <t xml:space="preserve">工伤保
</t>
    </r>
    <r>
      <rPr>
        <sz val="11"/>
        <color indexed="8"/>
        <rFont val="黑体"/>
        <family val="0"/>
      </rPr>
      <t>险基金</t>
    </r>
  </si>
  <si>
    <r>
      <rPr>
        <sz val="11"/>
        <color indexed="8"/>
        <rFont val="黑体"/>
        <family val="0"/>
      </rPr>
      <t xml:space="preserve">失业保
</t>
    </r>
    <r>
      <rPr>
        <sz val="11"/>
        <color indexed="8"/>
        <rFont val="黑体"/>
        <family val="0"/>
      </rPr>
      <t>险基金</t>
    </r>
  </si>
  <si>
    <t>一、本年收入</t>
  </si>
  <si>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其中：保险费收入</t>
    </r>
  </si>
  <si>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利息收入</t>
    </r>
  </si>
  <si>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财政补贴收入</t>
    </r>
  </si>
  <si>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其他收入</t>
    </r>
  </si>
  <si>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转移收入</t>
    </r>
  </si>
  <si>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上级补助和下级上解收入</t>
    </r>
  </si>
  <si>
    <t>二、本年支出</t>
  </si>
  <si>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其中：社会保险待遇支出</t>
    </r>
  </si>
  <si>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其他支出</t>
    </r>
  </si>
  <si>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转移支出</t>
    </r>
  </si>
  <si>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补助下级和上解上级收入</t>
    </r>
  </si>
  <si>
    <t>三、本年收支结余</t>
  </si>
  <si>
    <t>四、上年结余</t>
  </si>
  <si>
    <t>五、年末滚存结余</t>
  </si>
  <si>
    <t>注：1.职工医保、城乡医保、工伤保险已实行市级统筹。
    2.城乡居民基本医疗保险收入由收付实现制改为权责发生制，2021年4季度预收的个人缴费14.99亿元没有记入当年收入，而是按照权责发生制列入2022年。</t>
  </si>
  <si>
    <t>附件6</t>
  </si>
  <si>
    <t>2022年常德市上级财政转移支付补助情况表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</si>
  <si>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亿元</t>
    </r>
  </si>
  <si>
    <r>
      <t>项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目</t>
    </r>
  </si>
  <si>
    <t>小计</t>
  </si>
  <si>
    <r>
      <t>市及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辖区</t>
    </r>
  </si>
  <si>
    <r>
      <t>省直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管县</t>
    </r>
  </si>
  <si>
    <r>
      <t>备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注</t>
    </r>
  </si>
  <si>
    <t>上级财政补助资金合计</t>
  </si>
  <si>
    <t>一、返还性收入</t>
  </si>
  <si>
    <t>（一）增值税税收返还收入</t>
  </si>
  <si>
    <t>（二）消费税税收返还收入</t>
  </si>
  <si>
    <t>（三）所得税基数返还收入</t>
  </si>
  <si>
    <t>（四）成品油税费改革税收返还收入</t>
  </si>
  <si>
    <t>（五）其他税收返还收入</t>
  </si>
  <si>
    <r>
      <t>2010</t>
    </r>
    <r>
      <rPr>
        <sz val="11"/>
        <rFont val="宋体"/>
        <family val="0"/>
      </rPr>
      <t>年体制改革上划增值税、营业税等税收收入基数返还，</t>
    </r>
    <r>
      <rPr>
        <sz val="11"/>
        <rFont val="Times New Roman"/>
        <family val="1"/>
      </rPr>
      <t>2013</t>
    </r>
    <r>
      <rPr>
        <sz val="11"/>
        <rFont val="宋体"/>
        <family val="0"/>
      </rPr>
      <t>年土地使用税基数返还。</t>
    </r>
  </si>
  <si>
    <t>二、一般性转移支付收入</t>
  </si>
  <si>
    <t>（一）均衡性转移支付</t>
  </si>
  <si>
    <t>（二）县级基本财力保障机制奖补资金</t>
  </si>
  <si>
    <t>（三）产粮（油）大县奖励资金收入</t>
  </si>
  <si>
    <t>（四）重点生态功能区转移支付</t>
  </si>
  <si>
    <t>（五）固定数额补助收入</t>
  </si>
  <si>
    <t>（六）革命老区及民族地区转移支付</t>
  </si>
  <si>
    <t>（七）欠发达地区转移支付收入</t>
  </si>
  <si>
    <t>（八）公共安全共同财政事权转移支付</t>
  </si>
  <si>
    <t>（九）教育共同财政事权转移支付</t>
  </si>
  <si>
    <t>（十）文化旅游体育与传媒共同财政事权转移支付</t>
  </si>
  <si>
    <t>（十一）社会保障与就业共同财政事权转移支付</t>
  </si>
  <si>
    <t>（十二） 医疗卫生共同财政事权转移支付</t>
  </si>
  <si>
    <t>（十三）农林水共同财政事权转移支付</t>
  </si>
  <si>
    <t>（十四）交通运输共同财政事权转移支付</t>
  </si>
  <si>
    <t>（十五）住房保障共同财政事权转移支付</t>
  </si>
  <si>
    <t>（十六）其他共同财政事权转移支付</t>
  </si>
  <si>
    <t>（十七）其增值税留抵退税转移支付收入</t>
  </si>
  <si>
    <t>（十八）其他退税减税降费转移支付收入</t>
  </si>
  <si>
    <t>（十九）补充县区财力转移支付收入</t>
  </si>
  <si>
    <t>（二十）其他一般性转移支付</t>
  </si>
  <si>
    <t>三、专项转移支付收入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</si>
</sst>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0_ "/>
    <numFmt numFmtId="179" formatCode="0.0_ "/>
  </numFmts>
  <fonts count="47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黑体"/>
      <family val="0"/>
    </font>
    <font>
      <sz val="20"/>
      <name val="方正小标宋简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黑体"/>
      <family val="0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name val="黑体"/>
      <family val="0"/>
    </font>
    <font>
      <b/>
      <sz val="12"/>
      <name val="Times New Roman"/>
      <family val="1"/>
    </font>
    <font>
      <sz val="22"/>
      <name val="方正小标宋简体"/>
      <family val="0"/>
    </font>
    <font>
      <b/>
      <sz val="11"/>
      <name val="宋体"/>
      <family val="0"/>
    </font>
    <font>
      <b/>
      <sz val="12"/>
      <name val="Arial"/>
      <family val="2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2"/>
      <name val="宋体"/>
      <family val="0"/>
    </font>
    <font>
      <sz val="8"/>
      <name val="Times New Roman"/>
      <family val="1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24" fillId="0" borderId="0" applyFill="0" applyBorder="0" applyAlignment="0">
      <protection/>
    </xf>
    <xf numFmtId="0" fontId="3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3" fillId="0" borderId="4" applyNumberFormat="0" applyFill="0" applyAlignment="0" applyProtection="0"/>
    <xf numFmtId="0" fontId="26" fillId="8" borderId="0" applyNumberFormat="0" applyBorder="0" applyAlignment="0" applyProtection="0"/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41" fillId="10" borderId="6" applyNumberFormat="0" applyAlignment="0" applyProtection="0"/>
    <xf numFmtId="0" fontId="29" fillId="0" borderId="0">
      <alignment/>
      <protection/>
    </xf>
    <xf numFmtId="0" fontId="37" fillId="10" borderId="1" applyNumberFormat="0" applyAlignment="0" applyProtection="0"/>
    <xf numFmtId="0" fontId="34" fillId="11" borderId="7" applyNumberFormat="0" applyAlignment="0" applyProtection="0"/>
    <xf numFmtId="0" fontId="22" fillId="3" borderId="0" applyNumberFormat="0" applyBorder="0" applyAlignment="0" applyProtection="0"/>
    <xf numFmtId="0" fontId="26" fillId="12" borderId="0" applyNumberFormat="0" applyBorder="0" applyAlignment="0" applyProtection="0"/>
    <xf numFmtId="0" fontId="38" fillId="0" borderId="8" applyNumberFormat="0" applyFill="0" applyAlignment="0" applyProtection="0"/>
    <xf numFmtId="0" fontId="42" fillId="0" borderId="9" applyNumberFormat="0" applyFill="0" applyAlignment="0" applyProtection="0"/>
    <xf numFmtId="0" fontId="43" fillId="2" borderId="0" applyNumberFormat="0" applyBorder="0" applyAlignment="0" applyProtection="0"/>
    <xf numFmtId="0" fontId="35" fillId="13" borderId="0" applyNumberFormat="0" applyBorder="0" applyAlignment="0" applyProtection="0"/>
    <xf numFmtId="0" fontId="22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2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2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0" borderId="10" applyNumberFormat="0" applyAlignment="0" applyProtection="0"/>
    <xf numFmtId="0" fontId="0" fillId="0" borderId="0">
      <alignment vertical="center"/>
      <protection/>
    </xf>
    <xf numFmtId="0" fontId="21" fillId="0" borderId="11">
      <alignment horizontal="left" vertical="center"/>
      <protection/>
    </xf>
    <xf numFmtId="0" fontId="28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38" applyFont="1" applyAlignment="1" applyProtection="1">
      <alignment vertical="center"/>
      <protection locked="0"/>
    </xf>
    <xf numFmtId="0" fontId="1" fillId="0" borderId="0" xfId="38" applyFont="1" applyAlignment="1" applyProtection="1">
      <alignment horizontal="center" vertical="center"/>
      <protection locked="0"/>
    </xf>
    <xf numFmtId="0" fontId="2" fillId="0" borderId="0" xfId="38" applyFont="1" applyAlignment="1" applyProtection="1">
      <alignment horizontal="center" vertical="center"/>
      <protection locked="0"/>
    </xf>
    <xf numFmtId="0" fontId="2" fillId="0" borderId="0" xfId="38" applyFont="1" applyAlignment="1" applyProtection="1">
      <alignment vertical="center"/>
      <protection locked="0"/>
    </xf>
    <xf numFmtId="0" fontId="3" fillId="0" borderId="0" xfId="38" applyFont="1" applyAlignment="1" applyProtection="1">
      <alignment vertical="center"/>
      <protection locked="0"/>
    </xf>
    <xf numFmtId="0" fontId="1" fillId="0" borderId="0" xfId="38" applyFont="1" applyAlignment="1" applyProtection="1">
      <alignment horizontal="center"/>
      <protection locked="0"/>
    </xf>
    <xf numFmtId="177" fontId="1" fillId="0" borderId="0" xfId="38" applyNumberFormat="1" applyFont="1" applyAlignment="1" applyProtection="1">
      <alignment horizontal="center"/>
      <protection locked="0"/>
    </xf>
    <xf numFmtId="177" fontId="1" fillId="0" borderId="0" xfId="38" applyNumberFormat="1" applyFont="1" applyFill="1" applyAlignment="1" applyProtection="1">
      <alignment horizontal="center"/>
      <protection locked="0"/>
    </xf>
    <xf numFmtId="0" fontId="1" fillId="0" borderId="0" xfId="38" applyFont="1" applyFill="1" applyProtection="1">
      <alignment vertical="center"/>
      <protection locked="0"/>
    </xf>
    <xf numFmtId="0" fontId="1" fillId="0" borderId="0" xfId="38" applyFont="1" applyProtection="1">
      <alignment vertical="center"/>
      <protection locked="0"/>
    </xf>
    <xf numFmtId="0" fontId="4" fillId="0" borderId="0" xfId="38" applyFont="1" applyAlignment="1" applyProtection="1">
      <alignment horizontal="left"/>
      <protection locked="0"/>
    </xf>
    <xf numFmtId="0" fontId="5" fillId="0" borderId="0" xfId="38" applyFont="1" applyAlignment="1" applyProtection="1">
      <alignment horizontal="center" vertical="center"/>
      <protection locked="0"/>
    </xf>
    <xf numFmtId="177" fontId="5" fillId="0" borderId="0" xfId="38" applyNumberFormat="1" applyFont="1" applyAlignment="1" applyProtection="1">
      <alignment horizontal="center" vertical="center"/>
      <protection locked="0"/>
    </xf>
    <xf numFmtId="177" fontId="5" fillId="0" borderId="0" xfId="38" applyNumberFormat="1" applyFont="1" applyFill="1" applyAlignment="1" applyProtection="1">
      <alignment horizontal="center" vertical="center"/>
      <protection locked="0"/>
    </xf>
    <xf numFmtId="14" fontId="6" fillId="0" borderId="0" xfId="38" applyNumberFormat="1" applyFont="1" applyAlignment="1" applyProtection="1">
      <alignment vertical="center"/>
      <protection locked="0"/>
    </xf>
    <xf numFmtId="177" fontId="6" fillId="0" borderId="0" xfId="38" applyNumberFormat="1" applyFont="1" applyAlignment="1" applyProtection="1">
      <alignment horizontal="center" vertical="center"/>
      <protection locked="0"/>
    </xf>
    <xf numFmtId="177" fontId="6" fillId="0" borderId="0" xfId="38" applyNumberFormat="1" applyFont="1" applyFill="1" applyAlignment="1" applyProtection="1">
      <alignment horizontal="center" vertical="center"/>
      <protection locked="0"/>
    </xf>
    <xf numFmtId="0" fontId="7" fillId="0" borderId="0" xfId="38" applyFont="1" applyFill="1" applyAlignment="1" applyProtection="1">
      <alignment horizontal="right" vertical="center"/>
      <protection locked="0"/>
    </xf>
    <xf numFmtId="0" fontId="6" fillId="0" borderId="0" xfId="38" applyFont="1" applyAlignment="1" applyProtection="1">
      <alignment vertical="center"/>
      <protection locked="0"/>
    </xf>
    <xf numFmtId="0" fontId="6" fillId="0" borderId="12" xfId="38" applyFont="1" applyFill="1" applyBorder="1" applyAlignment="1" applyProtection="1">
      <alignment horizontal="center" vertical="center" shrinkToFit="1"/>
      <protection locked="0"/>
    </xf>
    <xf numFmtId="177" fontId="6" fillId="0" borderId="13" xfId="38" applyNumberFormat="1" applyFont="1" applyFill="1" applyBorder="1" applyAlignment="1">
      <alignment horizontal="center" vertical="center" wrapText="1"/>
      <protection/>
    </xf>
    <xf numFmtId="0" fontId="6" fillId="0" borderId="12" xfId="38" applyFont="1" applyFill="1" applyBorder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" vertical="center"/>
      <protection locked="0"/>
    </xf>
    <xf numFmtId="0" fontId="8" fillId="24" borderId="13" xfId="38" applyFont="1" applyFill="1" applyBorder="1" applyAlignment="1" applyProtection="1">
      <alignment horizontal="left" vertical="center" shrinkToFit="1"/>
      <protection locked="0"/>
    </xf>
    <xf numFmtId="177" fontId="8" fillId="0" borderId="13" xfId="38" applyNumberFormat="1" applyFont="1" applyFill="1" applyBorder="1" applyAlignment="1" applyProtection="1">
      <alignment horizontal="right" vertical="center" shrinkToFit="1"/>
      <protection/>
    </xf>
    <xf numFmtId="0" fontId="8" fillId="0" borderId="13" xfId="38" applyFont="1" applyFill="1" applyBorder="1" applyAlignment="1" applyProtection="1">
      <alignment vertical="center" shrinkToFit="1"/>
      <protection/>
    </xf>
    <xf numFmtId="0" fontId="8" fillId="0" borderId="13" xfId="38" applyFont="1" applyBorder="1" applyAlignment="1" applyProtection="1">
      <alignment horizontal="left" vertical="center" shrinkToFit="1"/>
      <protection locked="0"/>
    </xf>
    <xf numFmtId="0" fontId="6" fillId="0" borderId="13" xfId="38" applyFont="1" applyFill="1" applyBorder="1" applyAlignment="1" applyProtection="1">
      <alignment vertical="center" wrapText="1"/>
      <protection/>
    </xf>
    <xf numFmtId="178" fontId="6" fillId="0" borderId="0" xfId="38" applyNumberFormat="1" applyFont="1" applyAlignment="1" applyProtection="1">
      <alignment vertical="center"/>
      <protection locked="0"/>
    </xf>
    <xf numFmtId="0" fontId="6" fillId="0" borderId="13" xfId="38" applyFont="1" applyBorder="1" applyAlignment="1" applyProtection="1">
      <alignment vertical="center" wrapText="1"/>
      <protection locked="0"/>
    </xf>
    <xf numFmtId="177" fontId="6" fillId="0" borderId="13" xfId="38" applyNumberFormat="1" applyFont="1" applyFill="1" applyBorder="1" applyAlignment="1" applyProtection="1">
      <alignment horizontal="right" vertical="center" shrinkToFit="1"/>
      <protection/>
    </xf>
    <xf numFmtId="0" fontId="6" fillId="0" borderId="13" xfId="38" applyFont="1" applyBorder="1" applyAlignment="1" applyProtection="1">
      <alignment vertical="center" shrinkToFit="1"/>
      <protection locked="0"/>
    </xf>
    <xf numFmtId="0" fontId="8" fillId="0" borderId="13" xfId="38" applyFont="1" applyBorder="1" applyAlignment="1" applyProtection="1">
      <alignment vertical="center" shrinkToFit="1"/>
      <protection locked="0"/>
    </xf>
    <xf numFmtId="0" fontId="8" fillId="0" borderId="0" xfId="38" applyFont="1" applyAlignment="1" applyProtection="1">
      <alignment vertical="center"/>
      <protection locked="0"/>
    </xf>
    <xf numFmtId="0" fontId="6" fillId="0" borderId="13" xfId="38" applyNumberFormat="1" applyFont="1" applyBorder="1" applyAlignment="1" applyProtection="1">
      <alignment vertical="center" wrapText="1"/>
      <protection locked="0"/>
    </xf>
    <xf numFmtId="0" fontId="9" fillId="0" borderId="13" xfId="38" applyNumberFormat="1" applyFont="1" applyBorder="1" applyAlignment="1" applyProtection="1">
      <alignment vertical="center" wrapText="1"/>
      <protection locked="0"/>
    </xf>
    <xf numFmtId="177" fontId="8" fillId="0" borderId="13" xfId="38" applyNumberFormat="1" applyFont="1" applyBorder="1" applyAlignment="1" applyProtection="1">
      <alignment vertical="center"/>
      <protection locked="0"/>
    </xf>
    <xf numFmtId="177" fontId="8" fillId="0" borderId="13" xfId="38" applyNumberFormat="1" applyFont="1" applyFill="1" applyBorder="1" applyAlignment="1" applyProtection="1">
      <alignment vertical="center"/>
      <protection locked="0"/>
    </xf>
    <xf numFmtId="177" fontId="8" fillId="0" borderId="13" xfId="38" applyNumberFormat="1" applyFont="1" applyFill="1" applyBorder="1" applyAlignment="1" applyProtection="1">
      <alignment vertical="center" shrinkToFit="1"/>
      <protection/>
    </xf>
    <xf numFmtId="0" fontId="6" fillId="0" borderId="0" xfId="38" applyFont="1" applyAlignment="1" applyProtection="1">
      <alignment horizontal="center"/>
      <protection locked="0"/>
    </xf>
    <xf numFmtId="177" fontId="6" fillId="0" borderId="0" xfId="38" applyNumberFormat="1" applyFont="1" applyAlignment="1" applyProtection="1">
      <alignment horizontal="center"/>
      <protection locked="0"/>
    </xf>
    <xf numFmtId="177" fontId="6" fillId="0" borderId="0" xfId="38" applyNumberFormat="1" applyFont="1" applyFill="1" applyAlignment="1" applyProtection="1">
      <alignment horizontal="center"/>
      <protection locked="0"/>
    </xf>
    <xf numFmtId="0" fontId="6" fillId="0" borderId="0" xfId="38" applyFont="1" applyFill="1" applyProtection="1">
      <alignment vertical="center"/>
      <protection locked="0"/>
    </xf>
    <xf numFmtId="0" fontId="6" fillId="0" borderId="0" xfId="38" applyFo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vertical="center"/>
    </xf>
    <xf numFmtId="0" fontId="10" fillId="0" borderId="0" xfId="67" applyNumberFormat="1" applyFont="1" applyFill="1" applyBorder="1" applyAlignment="1" applyProtection="1">
      <alignment horizontal="center" vertical="center"/>
      <protection/>
    </xf>
    <xf numFmtId="177" fontId="10" fillId="0" borderId="0" xfId="67" applyNumberFormat="1" applyFont="1" applyFill="1" applyBorder="1" applyAlignment="1" applyProtection="1">
      <alignment horizontal="right" vertical="center"/>
      <protection/>
    </xf>
    <xf numFmtId="0" fontId="11" fillId="0" borderId="0" xfId="67" applyNumberFormat="1" applyFont="1" applyFill="1" applyBorder="1" applyAlignment="1" applyProtection="1">
      <alignment vertical="center"/>
      <protection/>
    </xf>
    <xf numFmtId="177" fontId="11" fillId="0" borderId="0" xfId="67" applyNumberFormat="1" applyFont="1" applyFill="1" applyBorder="1" applyAlignment="1" applyProtection="1">
      <alignment horizontal="right" vertical="center"/>
      <protection/>
    </xf>
    <xf numFmtId="177" fontId="12" fillId="0" borderId="0" xfId="67" applyNumberFormat="1" applyFont="1" applyFill="1" applyBorder="1" applyAlignment="1" applyProtection="1">
      <alignment horizontal="right" vertical="center"/>
      <protection/>
    </xf>
    <xf numFmtId="177" fontId="13" fillId="0" borderId="0" xfId="67" applyNumberFormat="1" applyFont="1" applyFill="1" applyBorder="1" applyAlignment="1" applyProtection="1">
      <alignment horizontal="right" vertical="center"/>
      <protection/>
    </xf>
    <xf numFmtId="0" fontId="14" fillId="0" borderId="13" xfId="67" applyNumberFormat="1" applyFont="1" applyFill="1" applyBorder="1" applyAlignment="1" applyProtection="1">
      <alignment horizontal="center" vertical="center"/>
      <protection/>
    </xf>
    <xf numFmtId="177" fontId="14" fillId="0" borderId="13" xfId="67" applyNumberFormat="1" applyFont="1" applyFill="1" applyBorder="1" applyAlignment="1" applyProtection="1">
      <alignment horizontal="center" vertical="center" wrapText="1"/>
      <protection/>
    </xf>
    <xf numFmtId="0" fontId="15" fillId="0" borderId="13" xfId="67" applyNumberFormat="1" applyFont="1" applyFill="1" applyBorder="1" applyAlignment="1" applyProtection="1">
      <alignment horizontal="left" vertical="center"/>
      <protection/>
    </xf>
    <xf numFmtId="177" fontId="15" fillId="0" borderId="13" xfId="67" applyNumberFormat="1" applyFont="1" applyFill="1" applyBorder="1" applyAlignment="1" applyProtection="1">
      <alignment horizontal="right" vertical="center"/>
      <protection/>
    </xf>
    <xf numFmtId="177" fontId="8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13" xfId="67" applyNumberFormat="1" applyFont="1" applyFill="1" applyBorder="1" applyAlignment="1" applyProtection="1">
      <alignment horizontal="left" vertical="center"/>
      <protection/>
    </xf>
    <xf numFmtId="177" fontId="6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13" xfId="67" applyNumberFormat="1" applyFont="1" applyFill="1" applyBorder="1" applyAlignment="1" applyProtection="1">
      <alignment vertical="center"/>
      <protection/>
    </xf>
    <xf numFmtId="0" fontId="11" fillId="0" borderId="13" xfId="67" applyNumberFormat="1" applyFont="1" applyFill="1" applyBorder="1" applyAlignment="1" applyProtection="1">
      <alignment vertical="center" wrapText="1"/>
      <protection/>
    </xf>
    <xf numFmtId="0" fontId="16" fillId="0" borderId="14" xfId="67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3" xfId="0" applyFont="1" applyBorder="1" applyAlignment="1">
      <alignment vertical="center"/>
    </xf>
    <xf numFmtId="2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177" fontId="6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1" fontId="6" fillId="0" borderId="13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horizontal="left" vertical="center" indent="2"/>
    </xf>
    <xf numFmtId="1" fontId="6" fillId="0" borderId="13" xfId="0" applyNumberFormat="1" applyFont="1" applyFill="1" applyBorder="1" applyAlignment="1">
      <alignment horizontal="left" vertical="center" indent="2"/>
    </xf>
    <xf numFmtId="1" fontId="6" fillId="0" borderId="13" xfId="0" applyNumberFormat="1" applyFont="1" applyFill="1" applyBorder="1" applyAlignment="1">
      <alignment horizontal="left" vertical="center" wrapText="1" indent="2"/>
    </xf>
    <xf numFmtId="177" fontId="6" fillId="0" borderId="13" xfId="0" applyNumberFormat="1" applyFont="1" applyFill="1" applyBorder="1" applyAlignment="1">
      <alignment horizontal="right" vertical="center"/>
    </xf>
    <xf numFmtId="1" fontId="6" fillId="0" borderId="13" xfId="0" applyNumberFormat="1" applyFont="1" applyBorder="1" applyAlignment="1">
      <alignment horizontal="left" vertical="center" wrapText="1" indent="2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right" vertical="center"/>
    </xf>
    <xf numFmtId="177" fontId="6" fillId="24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3"/>
    </xf>
    <xf numFmtId="0" fontId="6" fillId="0" borderId="13" xfId="0" applyFont="1" applyBorder="1" applyAlignment="1">
      <alignment horizontal="left" vertical="center" wrapText="1" indent="3"/>
    </xf>
    <xf numFmtId="0" fontId="1" fillId="0" borderId="0" xfId="0" applyFont="1" applyAlignment="1">
      <alignment horizontal="right"/>
    </xf>
    <xf numFmtId="177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Calc Currency (0)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2014年上级转移支付资金资金拨付使用情况附表（修改稿2）" xfId="38"/>
    <cellStyle name="60% - 强调文字颜色 4" xfId="39"/>
    <cellStyle name="输出" xfId="40"/>
    <cellStyle name="Normal_#10-Headcount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2014年部门预算（社保基金20131227）" xfId="67"/>
    <cellStyle name="常规 2" xfId="68"/>
    <cellStyle name="ColLevel_1" xfId="69"/>
    <cellStyle name="Header1" xfId="70"/>
    <cellStyle name="常规 2_2012年度湖南省省级国有资本经营预算表" xfId="71"/>
    <cellStyle name="Header2" xfId="72"/>
    <cellStyle name="RowLevel_1" xfId="73"/>
    <cellStyle name="千位_laroux" xfId="74"/>
    <cellStyle name="千位[0]_laroux" xfId="75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workbookViewId="0" topLeftCell="A1">
      <pane xSplit="1" ySplit="4" topLeftCell="B14" activePane="bottomRight" state="frozen"/>
      <selection pane="bottomRight" activeCell="I36" sqref="I36"/>
    </sheetView>
  </sheetViews>
  <sheetFormatPr defaultColWidth="8.75390625" defaultRowHeight="14.25"/>
  <cols>
    <col min="1" max="1" width="31.75390625" style="105" customWidth="1"/>
    <col min="2" max="4" width="8.375" style="106" hidden="1" customWidth="1"/>
    <col min="5" max="8" width="10.875" style="106" customWidth="1"/>
    <col min="9" max="9" width="10.875" style="132" customWidth="1"/>
    <col min="10" max="18" width="9.00390625" style="106" bestFit="1" customWidth="1"/>
    <col min="19" max="25" width="9.00390625" style="105" bestFit="1" customWidth="1"/>
    <col min="26" max="254" width="8.75390625" style="105" customWidth="1"/>
    <col min="255" max="16384" width="8.75390625" style="105" customWidth="1"/>
  </cols>
  <sheetData>
    <row r="1" ht="15">
      <c r="A1" s="108" t="s">
        <v>0</v>
      </c>
    </row>
    <row r="2" spans="1:18" s="157" customFormat="1" ht="42" customHeight="1">
      <c r="A2" s="109" t="s">
        <v>1</v>
      </c>
      <c r="B2" s="110"/>
      <c r="C2" s="110"/>
      <c r="D2" s="110"/>
      <c r="E2" s="110"/>
      <c r="F2" s="110"/>
      <c r="G2" s="110"/>
      <c r="H2" s="110"/>
      <c r="I2" s="133"/>
      <c r="J2" s="164"/>
      <c r="K2" s="164"/>
      <c r="L2" s="164"/>
      <c r="M2" s="164"/>
      <c r="N2" s="164"/>
      <c r="O2" s="164"/>
      <c r="P2" s="164"/>
      <c r="Q2" s="164"/>
      <c r="R2" s="164"/>
    </row>
    <row r="3" spans="1:18" s="157" customFormat="1" ht="22.5" customHeight="1">
      <c r="A3" s="129"/>
      <c r="B3" s="121"/>
      <c r="C3" s="121"/>
      <c r="D3" s="121"/>
      <c r="E3" s="121"/>
      <c r="F3" s="121"/>
      <c r="G3" s="121"/>
      <c r="H3" s="121"/>
      <c r="I3" s="165" t="s">
        <v>2</v>
      </c>
      <c r="J3" s="166"/>
      <c r="K3" s="166"/>
      <c r="L3" s="166"/>
      <c r="M3" s="166"/>
      <c r="N3" s="166"/>
      <c r="O3" s="166"/>
      <c r="P3" s="166"/>
      <c r="Q3" s="166"/>
      <c r="R3" s="164"/>
    </row>
    <row r="4" spans="1:17" s="158" customFormat="1" ht="39" customHeight="1">
      <c r="A4" s="115" t="s">
        <v>3</v>
      </c>
      <c r="B4" s="159" t="s">
        <v>4</v>
      </c>
      <c r="C4" s="159" t="s">
        <v>5</v>
      </c>
      <c r="D4" s="159" t="s">
        <v>6</v>
      </c>
      <c r="E4" s="159" t="s">
        <v>7</v>
      </c>
      <c r="F4" s="159" t="s">
        <v>8</v>
      </c>
      <c r="G4" s="159" t="s">
        <v>9</v>
      </c>
      <c r="H4" s="159" t="s">
        <v>10</v>
      </c>
      <c r="I4" s="167" t="s">
        <v>11</v>
      </c>
      <c r="J4" s="168"/>
      <c r="K4" s="168"/>
      <c r="L4" s="168"/>
      <c r="M4" s="168"/>
      <c r="N4" s="168"/>
      <c r="O4" s="168"/>
      <c r="P4" s="168"/>
      <c r="Q4" s="168"/>
    </row>
    <row r="5" spans="1:18" s="157" customFormat="1" ht="24.75" customHeight="1">
      <c r="A5" s="141" t="s">
        <v>12</v>
      </c>
      <c r="B5" s="128">
        <v>84.36</v>
      </c>
      <c r="C5" s="128">
        <v>85.4</v>
      </c>
      <c r="D5" s="128">
        <v>84.36</v>
      </c>
      <c r="E5" s="128">
        <f aca="true" t="shared" si="0" ref="E5:G5">E6+E16</f>
        <v>87.71000000000001</v>
      </c>
      <c r="F5" s="128">
        <f t="shared" si="0"/>
        <v>91.62</v>
      </c>
      <c r="G5" s="128">
        <f t="shared" si="0"/>
        <v>82.87</v>
      </c>
      <c r="H5" s="128">
        <f>G5/F5*100</f>
        <v>90.44968347522375</v>
      </c>
      <c r="I5" s="128">
        <f>(G5-E5)/E5*100</f>
        <v>-5.518184927602329</v>
      </c>
      <c r="J5" s="166"/>
      <c r="K5" s="166"/>
      <c r="L5" s="166"/>
      <c r="M5" s="166"/>
      <c r="N5" s="166"/>
      <c r="O5" s="166"/>
      <c r="P5" s="166"/>
      <c r="Q5" s="166"/>
      <c r="R5" s="164"/>
    </row>
    <row r="6" spans="1:18" s="157" customFormat="1" ht="24.75" customHeight="1">
      <c r="A6" s="160" t="s">
        <v>13</v>
      </c>
      <c r="B6" s="128">
        <v>52.07</v>
      </c>
      <c r="C6" s="128">
        <v>53.72</v>
      </c>
      <c r="D6" s="128">
        <v>52.07</v>
      </c>
      <c r="E6" s="128">
        <f aca="true" t="shared" si="1" ref="E6:G6">SUM(E7:E15)</f>
        <v>53.17</v>
      </c>
      <c r="F6" s="128">
        <f t="shared" si="1"/>
        <v>57.22</v>
      </c>
      <c r="G6" s="128">
        <f t="shared" si="1"/>
        <v>51.49999999999999</v>
      </c>
      <c r="H6" s="128">
        <f aca="true" t="shared" si="2" ref="H6:H24">G6/F6*100</f>
        <v>90.00349528137014</v>
      </c>
      <c r="I6" s="128">
        <f aca="true" t="shared" si="3" ref="I6:I24">(G6-E6)/E6*100</f>
        <v>-3.140868911040077</v>
      </c>
      <c r="J6" s="166"/>
      <c r="K6" s="166"/>
      <c r="L6" s="166"/>
      <c r="M6" s="166"/>
      <c r="N6" s="166"/>
      <c r="O6" s="166"/>
      <c r="P6" s="166"/>
      <c r="Q6" s="166"/>
      <c r="R6" s="164"/>
    </row>
    <row r="7" spans="1:18" s="157" customFormat="1" ht="24.75" customHeight="1">
      <c r="A7" s="161" t="s">
        <v>14</v>
      </c>
      <c r="B7" s="128">
        <v>8.9</v>
      </c>
      <c r="C7" s="128">
        <v>9.25</v>
      </c>
      <c r="D7" s="128">
        <v>8.9</v>
      </c>
      <c r="E7" s="128">
        <v>8.17</v>
      </c>
      <c r="F7" s="128">
        <v>9.15</v>
      </c>
      <c r="G7" s="128">
        <v>7.74</v>
      </c>
      <c r="H7" s="128">
        <f t="shared" si="2"/>
        <v>84.59016393442623</v>
      </c>
      <c r="I7" s="128">
        <f t="shared" si="3"/>
        <v>-5.263157894736838</v>
      </c>
      <c r="J7" s="166"/>
      <c r="K7" s="166"/>
      <c r="L7" s="166"/>
      <c r="M7" s="166"/>
      <c r="N7" s="166"/>
      <c r="O7" s="166"/>
      <c r="P7" s="166"/>
      <c r="Q7" s="166"/>
      <c r="R7" s="164"/>
    </row>
    <row r="8" spans="1:18" s="157" customFormat="1" ht="24.75" customHeight="1">
      <c r="A8" s="162" t="s">
        <v>15</v>
      </c>
      <c r="B8" s="128">
        <v>3.47</v>
      </c>
      <c r="C8" s="128">
        <v>3.61</v>
      </c>
      <c r="D8" s="128">
        <v>3.47</v>
      </c>
      <c r="E8" s="128">
        <v>3.76</v>
      </c>
      <c r="F8" s="128">
        <v>4.2</v>
      </c>
      <c r="G8" s="128">
        <v>2.88</v>
      </c>
      <c r="H8" s="128">
        <f t="shared" si="2"/>
        <v>68.57142857142856</v>
      </c>
      <c r="I8" s="128">
        <f t="shared" si="3"/>
        <v>-23.404255319148934</v>
      </c>
      <c r="J8" s="166"/>
      <c r="K8" s="166"/>
      <c r="L8" s="166"/>
      <c r="M8" s="166"/>
      <c r="N8" s="166"/>
      <c r="O8" s="166"/>
      <c r="P8" s="166"/>
      <c r="Q8" s="166"/>
      <c r="R8" s="164"/>
    </row>
    <row r="9" spans="1:18" s="157" customFormat="1" ht="24.75" customHeight="1">
      <c r="A9" s="162" t="s">
        <v>16</v>
      </c>
      <c r="B9" s="128">
        <v>0.82</v>
      </c>
      <c r="C9" s="128">
        <v>0.86</v>
      </c>
      <c r="D9" s="128">
        <v>0.82</v>
      </c>
      <c r="E9" s="128">
        <v>0.89</v>
      </c>
      <c r="F9" s="128">
        <v>0.97</v>
      </c>
      <c r="G9" s="128">
        <v>1.14</v>
      </c>
      <c r="H9" s="128">
        <f t="shared" si="2"/>
        <v>117.52577319587627</v>
      </c>
      <c r="I9" s="128">
        <f t="shared" si="3"/>
        <v>28.089887640449422</v>
      </c>
      <c r="J9" s="166"/>
      <c r="K9" s="166"/>
      <c r="L9" s="166"/>
      <c r="M9" s="166"/>
      <c r="N9" s="166"/>
      <c r="O9" s="166"/>
      <c r="P9" s="166"/>
      <c r="Q9" s="166"/>
      <c r="R9" s="164"/>
    </row>
    <row r="10" spans="1:18" s="157" customFormat="1" ht="24.75" customHeight="1">
      <c r="A10" s="162" t="s">
        <v>17</v>
      </c>
      <c r="B10" s="128">
        <v>24.53</v>
      </c>
      <c r="C10" s="128">
        <v>25.09</v>
      </c>
      <c r="D10" s="128">
        <v>24.53</v>
      </c>
      <c r="E10" s="128">
        <v>24.77</v>
      </c>
      <c r="F10" s="128">
        <v>25.57</v>
      </c>
      <c r="G10" s="128">
        <v>25.71</v>
      </c>
      <c r="H10" s="128">
        <f t="shared" si="2"/>
        <v>100.54751662104029</v>
      </c>
      <c r="I10" s="128">
        <f t="shared" si="3"/>
        <v>3.794913201453376</v>
      </c>
      <c r="J10" s="166"/>
      <c r="K10" s="166"/>
      <c r="L10" s="166"/>
      <c r="M10" s="166"/>
      <c r="N10" s="166"/>
      <c r="O10" s="166"/>
      <c r="P10" s="166"/>
      <c r="Q10" s="166"/>
      <c r="R10" s="164"/>
    </row>
    <row r="11" spans="1:18" s="157" customFormat="1" ht="24.75" customHeight="1">
      <c r="A11" s="162" t="s">
        <v>18</v>
      </c>
      <c r="B11" s="128">
        <v>1.39</v>
      </c>
      <c r="C11" s="128">
        <v>1.44</v>
      </c>
      <c r="D11" s="128">
        <v>1.39</v>
      </c>
      <c r="E11" s="128">
        <v>1.63</v>
      </c>
      <c r="F11" s="128">
        <v>1.89</v>
      </c>
      <c r="G11" s="128">
        <v>1.62</v>
      </c>
      <c r="H11" s="128">
        <f t="shared" si="2"/>
        <v>85.71428571428572</v>
      </c>
      <c r="I11" s="128">
        <f t="shared" si="3"/>
        <v>-0.6134969325153244</v>
      </c>
      <c r="J11" s="166"/>
      <c r="K11" s="166"/>
      <c r="L11" s="166"/>
      <c r="M11" s="166"/>
      <c r="N11" s="166"/>
      <c r="O11" s="166"/>
      <c r="P11" s="166"/>
      <c r="Q11" s="166"/>
      <c r="R11" s="164"/>
    </row>
    <row r="12" spans="1:18" s="157" customFormat="1" ht="24.75" customHeight="1">
      <c r="A12" s="162" t="s">
        <v>19</v>
      </c>
      <c r="B12" s="128">
        <v>0.9</v>
      </c>
      <c r="C12" s="128">
        <v>0.93</v>
      </c>
      <c r="D12" s="128">
        <v>0.9</v>
      </c>
      <c r="E12" s="128">
        <v>0.92</v>
      </c>
      <c r="F12" s="128">
        <v>1.01</v>
      </c>
      <c r="G12" s="128">
        <v>1.04</v>
      </c>
      <c r="H12" s="128">
        <f t="shared" si="2"/>
        <v>102.97029702970298</v>
      </c>
      <c r="I12" s="128">
        <f t="shared" si="3"/>
        <v>13.043478260869565</v>
      </c>
      <c r="J12" s="166"/>
      <c r="K12" s="166"/>
      <c r="L12" s="166"/>
      <c r="M12" s="166"/>
      <c r="N12" s="166"/>
      <c r="O12" s="166"/>
      <c r="P12" s="166"/>
      <c r="Q12" s="166"/>
      <c r="R12" s="164"/>
    </row>
    <row r="13" spans="1:18" s="157" customFormat="1" ht="24.75" customHeight="1">
      <c r="A13" s="162" t="s">
        <v>20</v>
      </c>
      <c r="B13" s="128">
        <v>4.1</v>
      </c>
      <c r="C13" s="128">
        <v>4.27</v>
      </c>
      <c r="D13" s="128">
        <v>4.1</v>
      </c>
      <c r="E13" s="128">
        <v>5.83</v>
      </c>
      <c r="F13" s="128">
        <v>6.48</v>
      </c>
      <c r="G13" s="128">
        <v>2.71</v>
      </c>
      <c r="H13" s="128">
        <f t="shared" si="2"/>
        <v>41.82098765432099</v>
      </c>
      <c r="I13" s="128">
        <f t="shared" si="3"/>
        <v>-53.516295025728986</v>
      </c>
      <c r="J13" s="166"/>
      <c r="K13" s="166"/>
      <c r="L13" s="166"/>
      <c r="M13" s="166"/>
      <c r="N13" s="166"/>
      <c r="O13" s="166"/>
      <c r="P13" s="166"/>
      <c r="Q13" s="166"/>
      <c r="R13" s="164"/>
    </row>
    <row r="14" spans="1:18" s="157" customFormat="1" ht="24.75" customHeight="1">
      <c r="A14" s="162" t="s">
        <v>21</v>
      </c>
      <c r="B14" s="128">
        <v>6.6</v>
      </c>
      <c r="C14" s="128">
        <v>6.87</v>
      </c>
      <c r="D14" s="128">
        <v>6.6</v>
      </c>
      <c r="E14" s="128">
        <v>5.55</v>
      </c>
      <c r="F14" s="128">
        <v>6.17</v>
      </c>
      <c r="G14" s="128">
        <v>7.25</v>
      </c>
      <c r="H14" s="128">
        <f t="shared" si="2"/>
        <v>117.50405186385737</v>
      </c>
      <c r="I14" s="128">
        <f t="shared" si="3"/>
        <v>30.630630630630634</v>
      </c>
      <c r="J14" s="166"/>
      <c r="K14" s="166"/>
      <c r="L14" s="166"/>
      <c r="M14" s="166"/>
      <c r="N14" s="166"/>
      <c r="O14" s="166"/>
      <c r="P14" s="166"/>
      <c r="Q14" s="166"/>
      <c r="R14" s="164"/>
    </row>
    <row r="15" spans="1:18" s="157" customFormat="1" ht="24.75" customHeight="1">
      <c r="A15" s="162" t="s">
        <v>22</v>
      </c>
      <c r="B15" s="128">
        <v>1.36</v>
      </c>
      <c r="C15" s="128">
        <v>1.4</v>
      </c>
      <c r="D15" s="128">
        <v>1.36</v>
      </c>
      <c r="E15" s="128">
        <v>1.65</v>
      </c>
      <c r="F15" s="128">
        <v>1.78</v>
      </c>
      <c r="G15" s="128">
        <v>1.41</v>
      </c>
      <c r="H15" s="128">
        <f t="shared" si="2"/>
        <v>79.2134831460674</v>
      </c>
      <c r="I15" s="128">
        <f t="shared" si="3"/>
        <v>-14.545454545454545</v>
      </c>
      <c r="J15" s="166"/>
      <c r="K15" s="166"/>
      <c r="L15" s="166"/>
      <c r="M15" s="166"/>
      <c r="N15" s="166"/>
      <c r="O15" s="166"/>
      <c r="P15" s="166"/>
      <c r="Q15" s="166"/>
      <c r="R15" s="164"/>
    </row>
    <row r="16" spans="1:18" s="157" customFormat="1" ht="24.75" customHeight="1">
      <c r="A16" s="160" t="s">
        <v>23</v>
      </c>
      <c r="B16" s="128">
        <f aca="true" t="shared" si="4" ref="B16:G16">SUM(B17:B24)</f>
        <v>32.29</v>
      </c>
      <c r="C16" s="128">
        <v>31.68</v>
      </c>
      <c r="D16" s="128">
        <v>32.29</v>
      </c>
      <c r="E16" s="128">
        <f t="shared" si="4"/>
        <v>34.54</v>
      </c>
      <c r="F16" s="128">
        <f t="shared" si="4"/>
        <v>34.4</v>
      </c>
      <c r="G16" s="128">
        <f t="shared" si="4"/>
        <v>31.370000000000005</v>
      </c>
      <c r="H16" s="128">
        <f t="shared" si="2"/>
        <v>91.19186046511629</v>
      </c>
      <c r="I16" s="128">
        <f t="shared" si="3"/>
        <v>-9.177764910248971</v>
      </c>
      <c r="J16" s="166"/>
      <c r="K16" s="166"/>
      <c r="L16" s="166"/>
      <c r="M16" s="166"/>
      <c r="N16" s="166"/>
      <c r="O16" s="166"/>
      <c r="P16" s="166"/>
      <c r="Q16" s="166"/>
      <c r="R16" s="164"/>
    </row>
    <row r="17" spans="1:18" s="157" customFormat="1" ht="24.75" customHeight="1">
      <c r="A17" s="161" t="s">
        <v>24</v>
      </c>
      <c r="B17" s="128">
        <v>10.5</v>
      </c>
      <c r="C17" s="156">
        <v>10.92</v>
      </c>
      <c r="D17" s="156">
        <v>10.5</v>
      </c>
      <c r="E17" s="128">
        <v>10.61</v>
      </c>
      <c r="F17" s="128">
        <v>10.61</v>
      </c>
      <c r="G17" s="128">
        <v>11.01</v>
      </c>
      <c r="H17" s="128">
        <f t="shared" si="2"/>
        <v>103.77002827521207</v>
      </c>
      <c r="I17" s="128">
        <f t="shared" si="3"/>
        <v>3.770028275212068</v>
      </c>
      <c r="J17" s="166"/>
      <c r="K17" s="166"/>
      <c r="L17" s="166"/>
      <c r="M17" s="166"/>
      <c r="N17" s="166"/>
      <c r="O17" s="166"/>
      <c r="P17" s="166"/>
      <c r="Q17" s="166"/>
      <c r="R17" s="164"/>
    </row>
    <row r="18" spans="1:18" s="157" customFormat="1" ht="24.75" customHeight="1">
      <c r="A18" s="163" t="s">
        <v>25</v>
      </c>
      <c r="B18" s="128">
        <v>7</v>
      </c>
      <c r="C18" s="156">
        <v>7.28</v>
      </c>
      <c r="D18" s="156">
        <v>7</v>
      </c>
      <c r="E18" s="128">
        <v>7.07</v>
      </c>
      <c r="F18" s="128">
        <v>7.07</v>
      </c>
      <c r="G18" s="128">
        <v>7.34</v>
      </c>
      <c r="H18" s="128">
        <f t="shared" si="2"/>
        <v>103.81895332390381</v>
      </c>
      <c r="I18" s="128">
        <f t="shared" si="3"/>
        <v>3.8189533239038127</v>
      </c>
      <c r="J18" s="166"/>
      <c r="K18" s="166"/>
      <c r="L18" s="166"/>
      <c r="M18" s="166"/>
      <c r="N18" s="166"/>
      <c r="O18" s="166"/>
      <c r="P18" s="166"/>
      <c r="Q18" s="166"/>
      <c r="R18" s="164"/>
    </row>
    <row r="19" spans="1:18" s="157" customFormat="1" ht="24.75" customHeight="1">
      <c r="A19" s="163" t="s">
        <v>26</v>
      </c>
      <c r="B19" s="128">
        <v>0.82</v>
      </c>
      <c r="C19" s="156">
        <v>0.85</v>
      </c>
      <c r="D19" s="156">
        <v>0.82</v>
      </c>
      <c r="E19" s="128">
        <v>0.84</v>
      </c>
      <c r="F19" s="128">
        <v>0.82</v>
      </c>
      <c r="G19" s="128">
        <v>0.7099999999999991</v>
      </c>
      <c r="H19" s="128">
        <f t="shared" si="2"/>
        <v>86.58536585365843</v>
      </c>
      <c r="I19" s="128">
        <f t="shared" si="3"/>
        <v>-15.476190476190583</v>
      </c>
      <c r="J19" s="166"/>
      <c r="K19" s="166"/>
      <c r="L19" s="166"/>
      <c r="M19" s="166"/>
      <c r="N19" s="166"/>
      <c r="O19" s="166"/>
      <c r="P19" s="166"/>
      <c r="Q19" s="166"/>
      <c r="R19" s="164"/>
    </row>
    <row r="20" spans="1:18" s="157" customFormat="1" ht="24.75" customHeight="1">
      <c r="A20" s="162" t="s">
        <v>27</v>
      </c>
      <c r="B20" s="128">
        <v>2.18</v>
      </c>
      <c r="C20" s="128">
        <v>2.26</v>
      </c>
      <c r="D20" s="128">
        <v>2.18</v>
      </c>
      <c r="E20" s="128">
        <v>2.21</v>
      </c>
      <c r="F20" s="128">
        <v>2.2</v>
      </c>
      <c r="G20" s="128">
        <v>1.38</v>
      </c>
      <c r="H20" s="128">
        <f t="shared" si="2"/>
        <v>62.72727272727272</v>
      </c>
      <c r="I20" s="128">
        <f t="shared" si="3"/>
        <v>-37.55656108597286</v>
      </c>
      <c r="J20" s="166"/>
      <c r="K20" s="166"/>
      <c r="L20" s="166"/>
      <c r="M20" s="166"/>
      <c r="N20" s="166"/>
      <c r="O20" s="166"/>
      <c r="P20" s="166"/>
      <c r="Q20" s="166"/>
      <c r="R20" s="164"/>
    </row>
    <row r="21" spans="1:18" s="157" customFormat="1" ht="24.75" customHeight="1">
      <c r="A21" s="162" t="s">
        <v>28</v>
      </c>
      <c r="B21" s="128">
        <v>4.56</v>
      </c>
      <c r="C21" s="128">
        <v>2.84</v>
      </c>
      <c r="D21" s="128">
        <v>4.56</v>
      </c>
      <c r="E21" s="128">
        <v>4.38</v>
      </c>
      <c r="F21" s="128">
        <v>4.35</v>
      </c>
      <c r="G21" s="128">
        <v>3.3</v>
      </c>
      <c r="H21" s="128">
        <f t="shared" si="2"/>
        <v>75.86206896551725</v>
      </c>
      <c r="I21" s="128">
        <f t="shared" si="3"/>
        <v>-24.657534246575345</v>
      </c>
      <c r="J21" s="166"/>
      <c r="K21" s="166"/>
      <c r="L21" s="166"/>
      <c r="M21" s="166"/>
      <c r="N21" s="166"/>
      <c r="O21" s="166"/>
      <c r="P21" s="166"/>
      <c r="Q21" s="166"/>
      <c r="R21" s="164"/>
    </row>
    <row r="22" spans="1:18" s="157" customFormat="1" ht="24.75" customHeight="1">
      <c r="A22" s="163" t="s">
        <v>29</v>
      </c>
      <c r="B22" s="128">
        <v>3.63</v>
      </c>
      <c r="C22" s="128">
        <v>3.79</v>
      </c>
      <c r="D22" s="128">
        <v>3.63</v>
      </c>
      <c r="E22" s="128">
        <v>4.62</v>
      </c>
      <c r="F22" s="128">
        <v>4.6</v>
      </c>
      <c r="G22" s="128">
        <v>3.11</v>
      </c>
      <c r="H22" s="128">
        <f t="shared" si="2"/>
        <v>67.6086956521739</v>
      </c>
      <c r="I22" s="128">
        <f t="shared" si="3"/>
        <v>-32.683982683982684</v>
      </c>
      <c r="J22" s="166"/>
      <c r="K22" s="166"/>
      <c r="L22" s="166"/>
      <c r="M22" s="166"/>
      <c r="N22" s="166"/>
      <c r="O22" s="166"/>
      <c r="P22" s="166"/>
      <c r="Q22" s="166"/>
      <c r="R22" s="164"/>
    </row>
    <row r="23" spans="1:18" s="157" customFormat="1" ht="24.75" customHeight="1">
      <c r="A23" s="162" t="s">
        <v>30</v>
      </c>
      <c r="B23" s="128">
        <v>1.58</v>
      </c>
      <c r="C23" s="128">
        <v>1.64</v>
      </c>
      <c r="D23" s="128">
        <v>1.58</v>
      </c>
      <c r="E23" s="128">
        <v>1.15</v>
      </c>
      <c r="F23" s="128">
        <v>1.15</v>
      </c>
      <c r="G23" s="128">
        <v>2.42</v>
      </c>
      <c r="H23" s="128">
        <f t="shared" si="2"/>
        <v>210.43478260869568</v>
      </c>
      <c r="I23" s="128">
        <f t="shared" si="3"/>
        <v>110.43478260869566</v>
      </c>
      <c r="J23" s="166"/>
      <c r="K23" s="166"/>
      <c r="L23" s="166"/>
      <c r="M23" s="166"/>
      <c r="N23" s="166"/>
      <c r="O23" s="166"/>
      <c r="P23" s="166"/>
      <c r="Q23" s="166"/>
      <c r="R23" s="164"/>
    </row>
    <row r="24" spans="1:18" s="157" customFormat="1" ht="24.75" customHeight="1">
      <c r="A24" s="162" t="s">
        <v>31</v>
      </c>
      <c r="B24" s="128">
        <v>2.02</v>
      </c>
      <c r="C24" s="128">
        <v>2.1</v>
      </c>
      <c r="D24" s="128">
        <v>2.02</v>
      </c>
      <c r="E24" s="128">
        <v>3.66</v>
      </c>
      <c r="F24" s="128">
        <v>3.6</v>
      </c>
      <c r="G24" s="128">
        <v>2.1</v>
      </c>
      <c r="H24" s="128">
        <f t="shared" si="2"/>
        <v>58.333333333333336</v>
      </c>
      <c r="I24" s="128">
        <f t="shared" si="3"/>
        <v>-42.62295081967213</v>
      </c>
      <c r="J24" s="166"/>
      <c r="K24" s="166"/>
      <c r="L24" s="166"/>
      <c r="M24" s="166"/>
      <c r="N24" s="166"/>
      <c r="O24" s="166"/>
      <c r="P24" s="166"/>
      <c r="Q24" s="166"/>
      <c r="R24" s="164"/>
    </row>
    <row r="25" spans="1:17" ht="15">
      <c r="A25" s="129"/>
      <c r="B25" s="121"/>
      <c r="C25" s="121"/>
      <c r="D25" s="121"/>
      <c r="E25" s="121"/>
      <c r="F25" s="121"/>
      <c r="G25" s="121"/>
      <c r="H25" s="121"/>
      <c r="I25" s="151"/>
      <c r="J25" s="121"/>
      <c r="K25" s="121"/>
      <c r="L25" s="121"/>
      <c r="M25" s="121"/>
      <c r="N25" s="121"/>
      <c r="O25" s="121"/>
      <c r="P25" s="121"/>
      <c r="Q25" s="121"/>
    </row>
    <row r="26" spans="1:17" ht="15">
      <c r="A26" s="129"/>
      <c r="B26" s="121"/>
      <c r="C26" s="121"/>
      <c r="D26" s="121"/>
      <c r="E26" s="121"/>
      <c r="F26" s="121"/>
      <c r="G26" s="121"/>
      <c r="H26" s="121"/>
      <c r="I26" s="151"/>
      <c r="J26" s="121"/>
      <c r="K26" s="121"/>
      <c r="L26" s="121"/>
      <c r="M26" s="121"/>
      <c r="N26" s="121"/>
      <c r="O26" s="121"/>
      <c r="P26" s="121"/>
      <c r="Q26" s="121"/>
    </row>
    <row r="27" spans="1:17" ht="15">
      <c r="A27" s="129"/>
      <c r="B27" s="121"/>
      <c r="C27" s="121"/>
      <c r="D27" s="121"/>
      <c r="E27" s="121"/>
      <c r="F27" s="121"/>
      <c r="G27" s="121"/>
      <c r="H27" s="121"/>
      <c r="I27" s="151"/>
      <c r="J27" s="121"/>
      <c r="K27" s="121"/>
      <c r="L27" s="121"/>
      <c r="M27" s="121"/>
      <c r="N27" s="121"/>
      <c r="O27" s="121"/>
      <c r="P27" s="121"/>
      <c r="Q27" s="121"/>
    </row>
    <row r="28" spans="1:17" ht="15">
      <c r="A28" s="129"/>
      <c r="B28" s="121"/>
      <c r="C28" s="121"/>
      <c r="D28" s="121"/>
      <c r="E28" s="121"/>
      <c r="F28" s="121"/>
      <c r="G28" s="121"/>
      <c r="H28" s="121"/>
      <c r="I28" s="151"/>
      <c r="J28" s="121"/>
      <c r="K28" s="121"/>
      <c r="L28" s="121"/>
      <c r="M28" s="121"/>
      <c r="N28" s="121"/>
      <c r="O28" s="121"/>
      <c r="P28" s="121"/>
      <c r="Q28" s="121"/>
    </row>
    <row r="29" spans="1:17" ht="15">
      <c r="A29" s="129"/>
      <c r="B29" s="121"/>
      <c r="C29" s="121"/>
      <c r="D29" s="121"/>
      <c r="E29" s="121"/>
      <c r="F29" s="121"/>
      <c r="G29" s="121"/>
      <c r="H29" s="121"/>
      <c r="I29" s="151"/>
      <c r="J29" s="121"/>
      <c r="K29" s="121"/>
      <c r="L29" s="121"/>
      <c r="M29" s="121"/>
      <c r="N29" s="121"/>
      <c r="O29" s="121"/>
      <c r="P29" s="121"/>
      <c r="Q29" s="121"/>
    </row>
    <row r="30" spans="1:17" ht="15">
      <c r="A30" s="129"/>
      <c r="B30" s="121"/>
      <c r="C30" s="121"/>
      <c r="D30" s="121"/>
      <c r="E30" s="121"/>
      <c r="F30" s="121"/>
      <c r="G30" s="121"/>
      <c r="H30" s="121"/>
      <c r="I30" s="151"/>
      <c r="J30" s="121"/>
      <c r="K30" s="121"/>
      <c r="L30" s="121"/>
      <c r="M30" s="121"/>
      <c r="N30" s="121"/>
      <c r="O30" s="121"/>
      <c r="P30" s="121"/>
      <c r="Q30" s="121"/>
    </row>
    <row r="31" spans="1:17" ht="15">
      <c r="A31" s="129"/>
      <c r="B31" s="121"/>
      <c r="C31" s="121"/>
      <c r="D31" s="121"/>
      <c r="E31" s="121"/>
      <c r="F31" s="121"/>
      <c r="G31" s="121"/>
      <c r="H31" s="121"/>
      <c r="I31" s="151"/>
      <c r="J31" s="121"/>
      <c r="K31" s="121"/>
      <c r="L31" s="121"/>
      <c r="M31" s="121"/>
      <c r="N31" s="121"/>
      <c r="O31" s="121"/>
      <c r="P31" s="121"/>
      <c r="Q31" s="121"/>
    </row>
    <row r="32" spans="1:17" ht="15">
      <c r="A32" s="129"/>
      <c r="B32" s="121"/>
      <c r="C32" s="121"/>
      <c r="D32" s="121"/>
      <c r="E32" s="121"/>
      <c r="F32" s="121"/>
      <c r="G32" s="121"/>
      <c r="H32" s="121"/>
      <c r="I32" s="151"/>
      <c r="J32" s="121"/>
      <c r="K32" s="121"/>
      <c r="L32" s="121"/>
      <c r="M32" s="121"/>
      <c r="N32" s="121"/>
      <c r="O32" s="121"/>
      <c r="P32" s="121"/>
      <c r="Q32" s="121"/>
    </row>
    <row r="33" spans="1:17" ht="15">
      <c r="A33" s="129"/>
      <c r="B33" s="121"/>
      <c r="C33" s="121"/>
      <c r="D33" s="121"/>
      <c r="E33" s="121"/>
      <c r="F33" s="121"/>
      <c r="G33" s="121"/>
      <c r="H33" s="121"/>
      <c r="I33" s="151"/>
      <c r="J33" s="121"/>
      <c r="K33" s="121"/>
      <c r="L33" s="121"/>
      <c r="M33" s="121"/>
      <c r="N33" s="121"/>
      <c r="O33" s="121"/>
      <c r="P33" s="121"/>
      <c r="Q33" s="121"/>
    </row>
    <row r="34" spans="1:17" ht="15">
      <c r="A34" s="129"/>
      <c r="B34" s="121"/>
      <c r="C34" s="121"/>
      <c r="D34" s="121"/>
      <c r="E34" s="121"/>
      <c r="F34" s="121"/>
      <c r="G34" s="121"/>
      <c r="H34" s="121"/>
      <c r="I34" s="151"/>
      <c r="J34" s="121"/>
      <c r="K34" s="121"/>
      <c r="L34" s="121"/>
      <c r="M34" s="121"/>
      <c r="N34" s="121"/>
      <c r="O34" s="121"/>
      <c r="P34" s="121"/>
      <c r="Q34" s="121"/>
    </row>
    <row r="35" spans="1:17" ht="15">
      <c r="A35" s="129"/>
      <c r="B35" s="121"/>
      <c r="C35" s="121"/>
      <c r="D35" s="121"/>
      <c r="E35" s="121"/>
      <c r="F35" s="121"/>
      <c r="G35" s="121"/>
      <c r="H35" s="121"/>
      <c r="I35" s="151"/>
      <c r="J35" s="121"/>
      <c r="K35" s="121"/>
      <c r="L35" s="121"/>
      <c r="M35" s="121"/>
      <c r="N35" s="121"/>
      <c r="O35" s="121"/>
      <c r="P35" s="121"/>
      <c r="Q35" s="121"/>
    </row>
    <row r="36" spans="1:17" ht="15">
      <c r="A36" s="129"/>
      <c r="B36" s="121"/>
      <c r="C36" s="121"/>
      <c r="D36" s="121"/>
      <c r="E36" s="121"/>
      <c r="F36" s="121"/>
      <c r="G36" s="121"/>
      <c r="H36" s="121"/>
      <c r="I36" s="151"/>
      <c r="J36" s="121"/>
      <c r="K36" s="121"/>
      <c r="L36" s="121"/>
      <c r="M36" s="121"/>
      <c r="N36" s="121"/>
      <c r="O36" s="121"/>
      <c r="P36" s="121"/>
      <c r="Q36" s="121"/>
    </row>
    <row r="37" spans="1:17" ht="15">
      <c r="A37" s="129"/>
      <c r="B37" s="121"/>
      <c r="C37" s="121"/>
      <c r="D37" s="121"/>
      <c r="E37" s="121"/>
      <c r="F37" s="121"/>
      <c r="G37" s="121"/>
      <c r="H37" s="121"/>
      <c r="I37" s="151"/>
      <c r="J37" s="121"/>
      <c r="K37" s="121"/>
      <c r="L37" s="121"/>
      <c r="M37" s="121"/>
      <c r="N37" s="121"/>
      <c r="O37" s="121"/>
      <c r="P37" s="121"/>
      <c r="Q37" s="121"/>
    </row>
    <row r="38" spans="1:17" ht="15">
      <c r="A38" s="129"/>
      <c r="B38" s="121"/>
      <c r="C38" s="121"/>
      <c r="D38" s="121"/>
      <c r="E38" s="121"/>
      <c r="F38" s="121"/>
      <c r="G38" s="121"/>
      <c r="H38" s="121"/>
      <c r="I38" s="151"/>
      <c r="J38" s="121"/>
      <c r="K38" s="121"/>
      <c r="L38" s="121"/>
      <c r="M38" s="121"/>
      <c r="N38" s="121"/>
      <c r="O38" s="121"/>
      <c r="P38" s="121"/>
      <c r="Q38" s="121"/>
    </row>
    <row r="39" spans="1:17" ht="15">
      <c r="A39" s="129"/>
      <c r="B39" s="121"/>
      <c r="C39" s="121"/>
      <c r="D39" s="121"/>
      <c r="E39" s="121"/>
      <c r="F39" s="121"/>
      <c r="G39" s="121"/>
      <c r="H39" s="121"/>
      <c r="I39" s="151"/>
      <c r="J39" s="121"/>
      <c r="K39" s="121"/>
      <c r="L39" s="121"/>
      <c r="M39" s="121"/>
      <c r="N39" s="121"/>
      <c r="O39" s="121"/>
      <c r="P39" s="121"/>
      <c r="Q39" s="121"/>
    </row>
    <row r="40" spans="1:17" ht="15">
      <c r="A40" s="129"/>
      <c r="B40" s="121"/>
      <c r="C40" s="121"/>
      <c r="D40" s="121"/>
      <c r="E40" s="121"/>
      <c r="F40" s="121"/>
      <c r="G40" s="121"/>
      <c r="H40" s="121"/>
      <c r="I40" s="151"/>
      <c r="J40" s="121"/>
      <c r="K40" s="121"/>
      <c r="L40" s="121"/>
      <c r="M40" s="121"/>
      <c r="N40" s="121"/>
      <c r="O40" s="121"/>
      <c r="P40" s="121"/>
      <c r="Q40" s="121"/>
    </row>
    <row r="41" spans="1:17" ht="15">
      <c r="A41" s="129"/>
      <c r="B41" s="121"/>
      <c r="C41" s="121"/>
      <c r="D41" s="121"/>
      <c r="E41" s="121"/>
      <c r="F41" s="121"/>
      <c r="G41" s="121"/>
      <c r="H41" s="121"/>
      <c r="I41" s="151"/>
      <c r="J41" s="121"/>
      <c r="K41" s="121"/>
      <c r="L41" s="121"/>
      <c r="M41" s="121"/>
      <c r="N41" s="121"/>
      <c r="O41" s="121"/>
      <c r="P41" s="121"/>
      <c r="Q41" s="121"/>
    </row>
    <row r="42" spans="1:17" ht="15">
      <c r="A42" s="129"/>
      <c r="B42" s="121"/>
      <c r="C42" s="121"/>
      <c r="D42" s="121"/>
      <c r="E42" s="121"/>
      <c r="F42" s="121"/>
      <c r="G42" s="121"/>
      <c r="H42" s="121"/>
      <c r="I42" s="151"/>
      <c r="J42" s="121"/>
      <c r="K42" s="121"/>
      <c r="L42" s="121"/>
      <c r="M42" s="121"/>
      <c r="N42" s="121"/>
      <c r="O42" s="121"/>
      <c r="P42" s="121"/>
      <c r="Q42" s="121"/>
    </row>
    <row r="43" spans="1:17" ht="15">
      <c r="A43" s="129"/>
      <c r="B43" s="121"/>
      <c r="C43" s="121"/>
      <c r="D43" s="121"/>
      <c r="E43" s="121"/>
      <c r="F43" s="121"/>
      <c r="G43" s="121"/>
      <c r="H43" s="121"/>
      <c r="I43" s="151"/>
      <c r="J43" s="121"/>
      <c r="K43" s="121"/>
      <c r="L43" s="121"/>
      <c r="M43" s="121"/>
      <c r="N43" s="121"/>
      <c r="O43" s="121"/>
      <c r="P43" s="121"/>
      <c r="Q43" s="121"/>
    </row>
    <row r="44" spans="1:17" ht="15">
      <c r="A44" s="129"/>
      <c r="B44" s="121"/>
      <c r="C44" s="121"/>
      <c r="D44" s="121"/>
      <c r="E44" s="121"/>
      <c r="F44" s="121"/>
      <c r="G44" s="121"/>
      <c r="H44" s="121"/>
      <c r="I44" s="151"/>
      <c r="J44" s="121"/>
      <c r="K44" s="121"/>
      <c r="L44" s="121"/>
      <c r="M44" s="121"/>
      <c r="N44" s="121"/>
      <c r="O44" s="121"/>
      <c r="P44" s="121"/>
      <c r="Q44" s="121"/>
    </row>
    <row r="45" spans="1:17" ht="15">
      <c r="A45" s="129"/>
      <c r="B45" s="121"/>
      <c r="C45" s="121"/>
      <c r="D45" s="121"/>
      <c r="E45" s="121"/>
      <c r="F45" s="121"/>
      <c r="G45" s="121"/>
      <c r="H45" s="121"/>
      <c r="I45" s="151"/>
      <c r="J45" s="121"/>
      <c r="K45" s="121"/>
      <c r="L45" s="121"/>
      <c r="M45" s="121"/>
      <c r="N45" s="121"/>
      <c r="O45" s="121"/>
      <c r="P45" s="121"/>
      <c r="Q45" s="121"/>
    </row>
    <row r="46" spans="1:17" ht="15">
      <c r="A46" s="129"/>
      <c r="B46" s="121"/>
      <c r="C46" s="121"/>
      <c r="D46" s="121"/>
      <c r="E46" s="121"/>
      <c r="F46" s="121"/>
      <c r="G46" s="121"/>
      <c r="H46" s="121"/>
      <c r="I46" s="151"/>
      <c r="J46" s="121"/>
      <c r="K46" s="121"/>
      <c r="L46" s="121"/>
      <c r="M46" s="121"/>
      <c r="N46" s="121"/>
      <c r="O46" s="121"/>
      <c r="P46" s="121"/>
      <c r="Q46" s="121"/>
    </row>
    <row r="47" spans="1:17" ht="15">
      <c r="A47" s="129"/>
      <c r="B47" s="121"/>
      <c r="C47" s="121"/>
      <c r="D47" s="121"/>
      <c r="E47" s="121"/>
      <c r="F47" s="121"/>
      <c r="G47" s="121"/>
      <c r="H47" s="121"/>
      <c r="I47" s="151"/>
      <c r="J47" s="121"/>
      <c r="K47" s="121"/>
      <c r="L47" s="121"/>
      <c r="M47" s="121"/>
      <c r="N47" s="121"/>
      <c r="O47" s="121"/>
      <c r="P47" s="121"/>
      <c r="Q47" s="121"/>
    </row>
    <row r="48" spans="1:17" ht="15">
      <c r="A48" s="129"/>
      <c r="B48" s="121"/>
      <c r="C48" s="121"/>
      <c r="D48" s="121"/>
      <c r="E48" s="121"/>
      <c r="F48" s="121"/>
      <c r="G48" s="121"/>
      <c r="H48" s="121"/>
      <c r="I48" s="151"/>
      <c r="J48" s="121"/>
      <c r="K48" s="121"/>
      <c r="L48" s="121"/>
      <c r="M48" s="121"/>
      <c r="N48" s="121"/>
      <c r="O48" s="121"/>
      <c r="P48" s="121"/>
      <c r="Q48" s="121"/>
    </row>
    <row r="49" spans="1:17" ht="15">
      <c r="A49" s="129"/>
      <c r="B49" s="121"/>
      <c r="C49" s="121"/>
      <c r="D49" s="121"/>
      <c r="E49" s="121"/>
      <c r="F49" s="121"/>
      <c r="G49" s="121"/>
      <c r="H49" s="121"/>
      <c r="I49" s="151"/>
      <c r="J49" s="121"/>
      <c r="K49" s="121"/>
      <c r="L49" s="121"/>
      <c r="M49" s="121"/>
      <c r="N49" s="121"/>
      <c r="O49" s="121"/>
      <c r="P49" s="121"/>
      <c r="Q49" s="121"/>
    </row>
    <row r="50" spans="1:17" ht="15">
      <c r="A50" s="129"/>
      <c r="B50" s="121"/>
      <c r="C50" s="121"/>
      <c r="D50" s="121"/>
      <c r="E50" s="121"/>
      <c r="F50" s="121"/>
      <c r="G50" s="121"/>
      <c r="H50" s="121"/>
      <c r="I50" s="151"/>
      <c r="J50" s="121"/>
      <c r="K50" s="121"/>
      <c r="L50" s="121"/>
      <c r="M50" s="121"/>
      <c r="N50" s="121"/>
      <c r="O50" s="121"/>
      <c r="P50" s="121"/>
      <c r="Q50" s="121"/>
    </row>
    <row r="51" spans="1:17" ht="15">
      <c r="A51" s="129"/>
      <c r="B51" s="121"/>
      <c r="C51" s="121"/>
      <c r="D51" s="121"/>
      <c r="E51" s="121"/>
      <c r="F51" s="121"/>
      <c r="G51" s="121"/>
      <c r="H51" s="121"/>
      <c r="I51" s="151"/>
      <c r="J51" s="121"/>
      <c r="K51" s="121"/>
      <c r="L51" s="121"/>
      <c r="M51" s="121"/>
      <c r="N51" s="121"/>
      <c r="O51" s="121"/>
      <c r="P51" s="121"/>
      <c r="Q51" s="121"/>
    </row>
    <row r="52" spans="1:17" ht="15">
      <c r="A52" s="129"/>
      <c r="B52" s="121"/>
      <c r="C52" s="121"/>
      <c r="D52" s="121"/>
      <c r="E52" s="121"/>
      <c r="F52" s="121"/>
      <c r="G52" s="121"/>
      <c r="H52" s="121"/>
      <c r="I52" s="151"/>
      <c r="J52" s="121"/>
      <c r="K52" s="121"/>
      <c r="L52" s="121"/>
      <c r="M52" s="121"/>
      <c r="N52" s="121"/>
      <c r="O52" s="121"/>
      <c r="P52" s="121"/>
      <c r="Q52" s="121"/>
    </row>
    <row r="53" spans="1:17" ht="15">
      <c r="A53" s="129"/>
      <c r="B53" s="121"/>
      <c r="C53" s="121"/>
      <c r="D53" s="121"/>
      <c r="E53" s="121"/>
      <c r="F53" s="121"/>
      <c r="G53" s="121"/>
      <c r="H53" s="121"/>
      <c r="I53" s="151"/>
      <c r="J53" s="121"/>
      <c r="K53" s="121"/>
      <c r="L53" s="121"/>
      <c r="M53" s="121"/>
      <c r="N53" s="121"/>
      <c r="O53" s="121"/>
      <c r="P53" s="121"/>
      <c r="Q53" s="121"/>
    </row>
    <row r="54" spans="1:17" ht="15">
      <c r="A54" s="129"/>
      <c r="B54" s="121"/>
      <c r="C54" s="121"/>
      <c r="D54" s="121"/>
      <c r="E54" s="121"/>
      <c r="F54" s="121"/>
      <c r="G54" s="121"/>
      <c r="H54" s="121"/>
      <c r="I54" s="151"/>
      <c r="J54" s="121"/>
      <c r="K54" s="121"/>
      <c r="L54" s="121"/>
      <c r="M54" s="121"/>
      <c r="N54" s="121"/>
      <c r="O54" s="121"/>
      <c r="P54" s="121"/>
      <c r="Q54" s="121"/>
    </row>
    <row r="55" spans="1:17" ht="15">
      <c r="A55" s="129"/>
      <c r="B55" s="121"/>
      <c r="C55" s="121"/>
      <c r="D55" s="121"/>
      <c r="E55" s="121"/>
      <c r="F55" s="121"/>
      <c r="G55" s="121"/>
      <c r="H55" s="121"/>
      <c r="I55" s="151"/>
      <c r="J55" s="121"/>
      <c r="K55" s="121"/>
      <c r="L55" s="121"/>
      <c r="M55" s="121"/>
      <c r="N55" s="121"/>
      <c r="O55" s="121"/>
      <c r="P55" s="121"/>
      <c r="Q55" s="121"/>
    </row>
    <row r="56" spans="1:17" ht="15">
      <c r="A56" s="129"/>
      <c r="B56" s="121"/>
      <c r="C56" s="121"/>
      <c r="D56" s="121"/>
      <c r="E56" s="121"/>
      <c r="F56" s="121"/>
      <c r="G56" s="121"/>
      <c r="H56" s="121"/>
      <c r="I56" s="151"/>
      <c r="J56" s="121"/>
      <c r="K56" s="121"/>
      <c r="L56" s="121"/>
      <c r="M56" s="121"/>
      <c r="N56" s="121"/>
      <c r="O56" s="121"/>
      <c r="P56" s="121"/>
      <c r="Q56" s="121"/>
    </row>
    <row r="57" spans="1:17" ht="15">
      <c r="A57" s="129"/>
      <c r="B57" s="121"/>
      <c r="C57" s="121"/>
      <c r="D57" s="121"/>
      <c r="E57" s="121"/>
      <c r="F57" s="121"/>
      <c r="G57" s="121"/>
      <c r="H57" s="121"/>
      <c r="I57" s="151"/>
      <c r="J57" s="121"/>
      <c r="K57" s="121"/>
      <c r="L57" s="121"/>
      <c r="M57" s="121"/>
      <c r="N57" s="121"/>
      <c r="O57" s="121"/>
      <c r="P57" s="121"/>
      <c r="Q57" s="121"/>
    </row>
    <row r="58" spans="1:17" ht="15">
      <c r="A58" s="129"/>
      <c r="B58" s="121"/>
      <c r="C58" s="121"/>
      <c r="D58" s="121"/>
      <c r="E58" s="121"/>
      <c r="F58" s="121"/>
      <c r="G58" s="121"/>
      <c r="H58" s="121"/>
      <c r="I58" s="151"/>
      <c r="J58" s="121"/>
      <c r="K58" s="121"/>
      <c r="L58" s="121"/>
      <c r="M58" s="121"/>
      <c r="N58" s="121"/>
      <c r="O58" s="121"/>
      <c r="P58" s="121"/>
      <c r="Q58" s="121"/>
    </row>
    <row r="59" spans="1:17" ht="15">
      <c r="A59" s="129"/>
      <c r="B59" s="121"/>
      <c r="C59" s="121"/>
      <c r="D59" s="121"/>
      <c r="E59" s="121"/>
      <c r="F59" s="121"/>
      <c r="G59" s="121"/>
      <c r="H59" s="121"/>
      <c r="I59" s="151"/>
      <c r="J59" s="121"/>
      <c r="K59" s="121"/>
      <c r="L59" s="121"/>
      <c r="M59" s="121"/>
      <c r="N59" s="121"/>
      <c r="O59" s="121"/>
      <c r="P59" s="121"/>
      <c r="Q59" s="121"/>
    </row>
    <row r="60" spans="1:17" ht="15">
      <c r="A60" s="129"/>
      <c r="B60" s="121"/>
      <c r="C60" s="121"/>
      <c r="D60" s="121"/>
      <c r="E60" s="121"/>
      <c r="F60" s="121"/>
      <c r="G60" s="121"/>
      <c r="H60" s="121"/>
      <c r="I60" s="151"/>
      <c r="J60" s="121"/>
      <c r="K60" s="121"/>
      <c r="L60" s="121"/>
      <c r="M60" s="121"/>
      <c r="N60" s="121"/>
      <c r="O60" s="121"/>
      <c r="P60" s="121"/>
      <c r="Q60" s="121"/>
    </row>
    <row r="61" spans="1:17" ht="15">
      <c r="A61" s="129"/>
      <c r="B61" s="121"/>
      <c r="C61" s="121"/>
      <c r="D61" s="121"/>
      <c r="E61" s="121"/>
      <c r="F61" s="121"/>
      <c r="G61" s="121"/>
      <c r="H61" s="121"/>
      <c r="I61" s="151"/>
      <c r="J61" s="121"/>
      <c r="K61" s="121"/>
      <c r="L61" s="121"/>
      <c r="M61" s="121"/>
      <c r="N61" s="121"/>
      <c r="O61" s="121"/>
      <c r="P61" s="121"/>
      <c r="Q61" s="121"/>
    </row>
    <row r="62" spans="1:17" ht="15">
      <c r="A62" s="129"/>
      <c r="B62" s="121"/>
      <c r="C62" s="121"/>
      <c r="D62" s="121"/>
      <c r="E62" s="121"/>
      <c r="F62" s="121"/>
      <c r="G62" s="121"/>
      <c r="H62" s="121"/>
      <c r="I62" s="151"/>
      <c r="J62" s="121"/>
      <c r="K62" s="121"/>
      <c r="L62" s="121"/>
      <c r="M62" s="121"/>
      <c r="N62" s="121"/>
      <c r="O62" s="121"/>
      <c r="P62" s="121"/>
      <c r="Q62" s="121"/>
    </row>
    <row r="63" spans="1:17" ht="15">
      <c r="A63" s="129"/>
      <c r="B63" s="121"/>
      <c r="C63" s="121"/>
      <c r="D63" s="121"/>
      <c r="E63" s="121"/>
      <c r="F63" s="121"/>
      <c r="G63" s="121"/>
      <c r="H63" s="121"/>
      <c r="I63" s="151"/>
      <c r="J63" s="121"/>
      <c r="K63" s="121"/>
      <c r="L63" s="121"/>
      <c r="M63" s="121"/>
      <c r="N63" s="121"/>
      <c r="O63" s="121"/>
      <c r="P63" s="121"/>
      <c r="Q63" s="121"/>
    </row>
    <row r="64" spans="1:17" ht="15">
      <c r="A64" s="129"/>
      <c r="B64" s="121"/>
      <c r="C64" s="121"/>
      <c r="D64" s="121"/>
      <c r="E64" s="121"/>
      <c r="F64" s="121"/>
      <c r="G64" s="121"/>
      <c r="H64" s="121"/>
      <c r="I64" s="151"/>
      <c r="J64" s="121"/>
      <c r="K64" s="121"/>
      <c r="L64" s="121"/>
      <c r="M64" s="121"/>
      <c r="N64" s="121"/>
      <c r="O64" s="121"/>
      <c r="P64" s="121"/>
      <c r="Q64" s="121"/>
    </row>
    <row r="65" spans="1:17" ht="15">
      <c r="A65" s="129"/>
      <c r="B65" s="121"/>
      <c r="C65" s="121"/>
      <c r="D65" s="121"/>
      <c r="E65" s="121"/>
      <c r="F65" s="121"/>
      <c r="G65" s="121"/>
      <c r="H65" s="121"/>
      <c r="I65" s="151"/>
      <c r="J65" s="121"/>
      <c r="K65" s="121"/>
      <c r="L65" s="121"/>
      <c r="M65" s="121"/>
      <c r="N65" s="121"/>
      <c r="O65" s="121"/>
      <c r="P65" s="121"/>
      <c r="Q65" s="121"/>
    </row>
    <row r="66" spans="1:17" ht="15">
      <c r="A66" s="129"/>
      <c r="B66" s="121"/>
      <c r="C66" s="121"/>
      <c r="D66" s="121"/>
      <c r="E66" s="121"/>
      <c r="F66" s="121"/>
      <c r="G66" s="121"/>
      <c r="H66" s="121"/>
      <c r="I66" s="151"/>
      <c r="J66" s="121"/>
      <c r="K66" s="121"/>
      <c r="L66" s="121"/>
      <c r="M66" s="121"/>
      <c r="N66" s="121"/>
      <c r="O66" s="121"/>
      <c r="P66" s="121"/>
      <c r="Q66" s="121"/>
    </row>
    <row r="67" spans="1:17" ht="15">
      <c r="A67" s="129"/>
      <c r="B67" s="121"/>
      <c r="C67" s="121"/>
      <c r="D67" s="121"/>
      <c r="E67" s="121"/>
      <c r="F67" s="121"/>
      <c r="G67" s="121"/>
      <c r="H67" s="121"/>
      <c r="I67" s="151"/>
      <c r="J67" s="121"/>
      <c r="K67" s="121"/>
      <c r="L67" s="121"/>
      <c r="M67" s="121"/>
      <c r="N67" s="121"/>
      <c r="O67" s="121"/>
      <c r="P67" s="121"/>
      <c r="Q67" s="121"/>
    </row>
  </sheetData>
  <sheetProtection/>
  <mergeCells count="1">
    <mergeCell ref="A2:I2"/>
  </mergeCells>
  <printOptions horizontalCentered="1"/>
  <pageMargins left="0.59" right="0.59" top="1.06" bottom="1.18" header="0.98" footer="0.9"/>
  <pageSetup firstPageNumber="10" useFirstPageNumber="1"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Zeros="0" zoomScale="85" zoomScaleNormal="85" workbookViewId="0" topLeftCell="A1">
      <selection activeCell="A11" sqref="A11:IV11"/>
    </sheetView>
  </sheetViews>
  <sheetFormatPr defaultColWidth="8.75390625" defaultRowHeight="14.25"/>
  <cols>
    <col min="1" max="1" width="26.75390625" style="105" customWidth="1"/>
    <col min="2" max="4" width="8.00390625" style="106" hidden="1" customWidth="1"/>
    <col min="5" max="6" width="9.75390625" style="106" customWidth="1"/>
    <col min="7" max="9" width="9.75390625" style="132" customWidth="1"/>
    <col min="10" max="10" width="9.75390625" style="106" customWidth="1"/>
    <col min="11" max="235" width="8.75390625" style="105" customWidth="1"/>
    <col min="236" max="16384" width="8.75390625" style="105" customWidth="1"/>
  </cols>
  <sheetData>
    <row r="1" ht="15">
      <c r="A1" s="108" t="s">
        <v>32</v>
      </c>
    </row>
    <row r="2" spans="1:10" ht="42.75" customHeight="1">
      <c r="A2" s="109" t="s">
        <v>33</v>
      </c>
      <c r="B2" s="110"/>
      <c r="C2" s="110"/>
      <c r="D2" s="110"/>
      <c r="E2" s="110"/>
      <c r="F2" s="110"/>
      <c r="G2" s="133"/>
      <c r="H2" s="133"/>
      <c r="I2" s="133"/>
      <c r="J2" s="110"/>
    </row>
    <row r="3" spans="1:10" s="103" customFormat="1" ht="26.25" customHeight="1">
      <c r="A3" s="112"/>
      <c r="B3" s="112"/>
      <c r="C3" s="112"/>
      <c r="D3" s="112"/>
      <c r="E3" s="112"/>
      <c r="F3" s="112"/>
      <c r="G3" s="134"/>
      <c r="H3" s="134"/>
      <c r="I3" s="134"/>
      <c r="J3" s="114" t="s">
        <v>2</v>
      </c>
    </row>
    <row r="4" spans="1:10" s="104" customFormat="1" ht="23.25" customHeight="1">
      <c r="A4" s="135" t="s">
        <v>3</v>
      </c>
      <c r="B4" s="136" t="s">
        <v>4</v>
      </c>
      <c r="C4" s="136" t="s">
        <v>5</v>
      </c>
      <c r="D4" s="136" t="s">
        <v>34</v>
      </c>
      <c r="E4" s="136" t="s">
        <v>7</v>
      </c>
      <c r="F4" s="137" t="s">
        <v>8</v>
      </c>
      <c r="G4" s="137" t="s">
        <v>9</v>
      </c>
      <c r="H4" s="136" t="s">
        <v>10</v>
      </c>
      <c r="I4" s="137" t="s">
        <v>11</v>
      </c>
      <c r="J4" s="152" t="s">
        <v>35</v>
      </c>
    </row>
    <row r="5" spans="1:10" s="104" customFormat="1" ht="30" customHeight="1">
      <c r="A5" s="138"/>
      <c r="B5" s="139"/>
      <c r="C5" s="139"/>
      <c r="D5" s="139"/>
      <c r="E5" s="139"/>
      <c r="F5" s="140"/>
      <c r="G5" s="140"/>
      <c r="H5" s="139"/>
      <c r="I5" s="153"/>
      <c r="J5" s="154"/>
    </row>
    <row r="6" spans="1:10" ht="24.75" customHeight="1">
      <c r="A6" s="141" t="s">
        <v>36</v>
      </c>
      <c r="B6" s="128">
        <f aca="true" t="shared" si="0" ref="B6:G6">SUM(B7:B23)</f>
        <v>129.76</v>
      </c>
      <c r="C6" s="128">
        <v>126.93</v>
      </c>
      <c r="D6" s="128">
        <v>128.31</v>
      </c>
      <c r="E6" s="128">
        <f>SUM(E7:E23)</f>
        <v>120.1583</v>
      </c>
      <c r="F6" s="128">
        <f t="shared" si="0"/>
        <v>118.99</v>
      </c>
      <c r="G6" s="128">
        <f t="shared" si="0"/>
        <v>126.71999999999998</v>
      </c>
      <c r="H6" s="128">
        <f>G6/F6*100</f>
        <v>106.4963442306076</v>
      </c>
      <c r="I6" s="155">
        <f>(G6-E6)/E6*100</f>
        <v>5.460879523095772</v>
      </c>
      <c r="J6" s="128">
        <f>SUM(J7:J23)</f>
        <v>21.45</v>
      </c>
    </row>
    <row r="7" spans="1:10" ht="24.75" customHeight="1">
      <c r="A7" s="142" t="s">
        <v>37</v>
      </c>
      <c r="B7" s="128">
        <v>13.4</v>
      </c>
      <c r="C7" s="128">
        <v>12.81</v>
      </c>
      <c r="D7" s="128">
        <v>10.6</v>
      </c>
      <c r="E7" s="128">
        <v>8.8086</v>
      </c>
      <c r="F7" s="128">
        <v>7.2</v>
      </c>
      <c r="G7" s="128">
        <v>12.72</v>
      </c>
      <c r="H7" s="128">
        <f aca="true" t="shared" si="1" ref="H7:H23">G7/F7*100</f>
        <v>176.66666666666666</v>
      </c>
      <c r="I7" s="155">
        <f>(G7-E7)/E7*100</f>
        <v>44.404332129963905</v>
      </c>
      <c r="J7" s="128">
        <v>2.26</v>
      </c>
    </row>
    <row r="8" spans="1:10" ht="24.75" customHeight="1">
      <c r="A8" s="143" t="s">
        <v>38</v>
      </c>
      <c r="B8" s="128">
        <v>10.1</v>
      </c>
      <c r="C8" s="128">
        <v>9.24</v>
      </c>
      <c r="D8" s="128">
        <v>7.71</v>
      </c>
      <c r="E8" s="128">
        <v>8.5094</v>
      </c>
      <c r="F8" s="128">
        <v>7.73</v>
      </c>
      <c r="G8" s="128">
        <v>9.24</v>
      </c>
      <c r="H8" s="128">
        <f t="shared" si="1"/>
        <v>119.53428201811124</v>
      </c>
      <c r="I8" s="155">
        <f aca="true" t="shared" si="2" ref="I7:I23">(G8-E8)/E8*100</f>
        <v>8.585799233788528</v>
      </c>
      <c r="J8" s="128">
        <v>0.57</v>
      </c>
    </row>
    <row r="9" spans="1:10" ht="24.75" customHeight="1">
      <c r="A9" s="143" t="s">
        <v>39</v>
      </c>
      <c r="B9" s="128">
        <v>13.24</v>
      </c>
      <c r="C9" s="128">
        <v>12.16</v>
      </c>
      <c r="D9" s="128">
        <v>15.66</v>
      </c>
      <c r="E9" s="128">
        <v>14.7479</v>
      </c>
      <c r="F9" s="128">
        <v>15.74</v>
      </c>
      <c r="G9" s="128">
        <v>15.71</v>
      </c>
      <c r="H9" s="128">
        <f t="shared" si="1"/>
        <v>99.80940279542567</v>
      </c>
      <c r="I9" s="155">
        <f t="shared" si="2"/>
        <v>6.523640653923618</v>
      </c>
      <c r="J9" s="156">
        <v>2.71</v>
      </c>
    </row>
    <row r="10" spans="1:10" ht="24.75" customHeight="1">
      <c r="A10" s="143" t="s">
        <v>40</v>
      </c>
      <c r="B10" s="128">
        <v>2.24</v>
      </c>
      <c r="C10" s="128">
        <v>1.15</v>
      </c>
      <c r="D10" s="128">
        <v>2.27</v>
      </c>
      <c r="E10" s="128">
        <v>0.6183</v>
      </c>
      <c r="F10" s="128">
        <v>2.31</v>
      </c>
      <c r="G10" s="128">
        <v>1.32</v>
      </c>
      <c r="H10" s="128">
        <f t="shared" si="1"/>
        <v>57.14285714285714</v>
      </c>
      <c r="I10" s="155">
        <f t="shared" si="2"/>
        <v>113.48859776807379</v>
      </c>
      <c r="J10" s="156">
        <v>0.26</v>
      </c>
    </row>
    <row r="11" spans="1:10" ht="24.75" customHeight="1">
      <c r="A11" s="144" t="s">
        <v>41</v>
      </c>
      <c r="B11" s="128">
        <v>2.65</v>
      </c>
      <c r="C11" s="128">
        <v>2.3</v>
      </c>
      <c r="D11" s="128">
        <v>2.46</v>
      </c>
      <c r="E11" s="128">
        <v>2.2911</v>
      </c>
      <c r="F11" s="128">
        <v>2.16</v>
      </c>
      <c r="G11" s="128">
        <v>3.04</v>
      </c>
      <c r="H11" s="128">
        <f t="shared" si="1"/>
        <v>140.74074074074073</v>
      </c>
      <c r="I11" s="155">
        <f t="shared" si="2"/>
        <v>32.68735541879446</v>
      </c>
      <c r="J11" s="156">
        <v>0.5</v>
      </c>
    </row>
    <row r="12" spans="1:10" ht="24.75" customHeight="1">
      <c r="A12" s="144" t="s">
        <v>42</v>
      </c>
      <c r="B12" s="128">
        <v>21.95</v>
      </c>
      <c r="C12" s="128">
        <v>20.69</v>
      </c>
      <c r="D12" s="128">
        <v>14.32</v>
      </c>
      <c r="E12" s="128">
        <v>11.7759</v>
      </c>
      <c r="F12" s="128">
        <v>14.5</v>
      </c>
      <c r="G12" s="128">
        <v>15.95</v>
      </c>
      <c r="H12" s="128">
        <f t="shared" si="1"/>
        <v>109.99999999999999</v>
      </c>
      <c r="I12" s="155">
        <f t="shared" si="2"/>
        <v>35.44612301395222</v>
      </c>
      <c r="J12" s="156">
        <v>0.55</v>
      </c>
    </row>
    <row r="13" spans="1:10" ht="24.75" customHeight="1">
      <c r="A13" s="145" t="s">
        <v>43</v>
      </c>
      <c r="B13" s="128">
        <v>3.73</v>
      </c>
      <c r="C13" s="128">
        <v>3.78</v>
      </c>
      <c r="D13" s="128">
        <v>4.16</v>
      </c>
      <c r="E13" s="128">
        <v>4.0321</v>
      </c>
      <c r="F13" s="128">
        <v>3.33</v>
      </c>
      <c r="G13" s="128">
        <v>6.3</v>
      </c>
      <c r="H13" s="128">
        <f t="shared" si="1"/>
        <v>189.1891891891892</v>
      </c>
      <c r="I13" s="155">
        <f t="shared" si="2"/>
        <v>56.24612484809405</v>
      </c>
      <c r="J13" s="156">
        <v>0.91</v>
      </c>
    </row>
    <row r="14" spans="1:10" ht="24.75" customHeight="1">
      <c r="A14" s="144" t="s">
        <v>44</v>
      </c>
      <c r="B14" s="128">
        <v>5.08</v>
      </c>
      <c r="C14" s="128">
        <v>3.66</v>
      </c>
      <c r="D14" s="128">
        <v>5.17</v>
      </c>
      <c r="E14" s="128">
        <v>2.1483</v>
      </c>
      <c r="F14" s="128">
        <v>4.23</v>
      </c>
      <c r="G14" s="128">
        <v>2.09</v>
      </c>
      <c r="H14" s="128">
        <f t="shared" si="1"/>
        <v>49.408983451536635</v>
      </c>
      <c r="I14" s="155">
        <f t="shared" si="2"/>
        <v>-2.713773681515618</v>
      </c>
      <c r="J14" s="156">
        <v>0.73</v>
      </c>
    </row>
    <row r="15" spans="1:10" ht="24.75" customHeight="1">
      <c r="A15" s="144" t="s">
        <v>45</v>
      </c>
      <c r="B15" s="128">
        <v>22.22</v>
      </c>
      <c r="C15" s="128">
        <v>18.5</v>
      </c>
      <c r="D15" s="128">
        <v>23.54</v>
      </c>
      <c r="E15" s="128">
        <v>27.6524</v>
      </c>
      <c r="F15" s="128">
        <v>27.58</v>
      </c>
      <c r="G15" s="128">
        <v>28.51</v>
      </c>
      <c r="H15" s="128">
        <f t="shared" si="1"/>
        <v>103.37200870195795</v>
      </c>
      <c r="I15" s="155">
        <f t="shared" si="2"/>
        <v>3.101358290781276</v>
      </c>
      <c r="J15" s="156">
        <v>8.52</v>
      </c>
    </row>
    <row r="16" spans="1:10" ht="24.75" customHeight="1">
      <c r="A16" s="144" t="s">
        <v>46</v>
      </c>
      <c r="B16" s="128">
        <v>5.76</v>
      </c>
      <c r="C16" s="128">
        <v>5.4</v>
      </c>
      <c r="D16" s="128">
        <v>5.92</v>
      </c>
      <c r="E16" s="128">
        <v>6.1339</v>
      </c>
      <c r="F16" s="128">
        <v>5.97</v>
      </c>
      <c r="G16" s="128">
        <v>6.28</v>
      </c>
      <c r="H16" s="128">
        <f t="shared" si="1"/>
        <v>105.19262981574539</v>
      </c>
      <c r="I16" s="155">
        <f t="shared" si="2"/>
        <v>2.381845155610632</v>
      </c>
      <c r="J16" s="156">
        <v>1.23</v>
      </c>
    </row>
    <row r="17" spans="1:10" ht="24.75" customHeight="1">
      <c r="A17" s="144" t="s">
        <v>47</v>
      </c>
      <c r="B17" s="128">
        <v>12.46</v>
      </c>
      <c r="C17" s="128">
        <v>9.58</v>
      </c>
      <c r="D17" s="128">
        <v>18.24</v>
      </c>
      <c r="E17" s="128">
        <v>17.1153</v>
      </c>
      <c r="F17" s="128">
        <v>11.67</v>
      </c>
      <c r="G17" s="128">
        <v>8.82</v>
      </c>
      <c r="H17" s="128">
        <f t="shared" si="1"/>
        <v>75.57840616966581</v>
      </c>
      <c r="I17" s="155">
        <f t="shared" si="2"/>
        <v>-48.467160961245206</v>
      </c>
      <c r="J17" s="156">
        <v>1.03</v>
      </c>
    </row>
    <row r="18" spans="1:10" ht="24" customHeight="1">
      <c r="A18" s="145" t="s">
        <v>48</v>
      </c>
      <c r="B18" s="128">
        <v>1.96</v>
      </c>
      <c r="C18" s="128">
        <v>1.52</v>
      </c>
      <c r="D18" s="128">
        <v>1.72</v>
      </c>
      <c r="E18" s="128">
        <v>0.6809</v>
      </c>
      <c r="F18" s="128">
        <v>0.67</v>
      </c>
      <c r="G18" s="128">
        <v>0.46</v>
      </c>
      <c r="H18" s="128">
        <f t="shared" si="1"/>
        <v>68.65671641791045</v>
      </c>
      <c r="I18" s="155">
        <f t="shared" si="2"/>
        <v>-32.442355705683646</v>
      </c>
      <c r="J18" s="156">
        <v>0.08</v>
      </c>
    </row>
    <row r="19" spans="1:10" ht="24.75" customHeight="1">
      <c r="A19" s="143" t="s">
        <v>49</v>
      </c>
      <c r="B19" s="128">
        <v>1.19</v>
      </c>
      <c r="C19" s="146">
        <v>0.95</v>
      </c>
      <c r="D19" s="128">
        <v>1.04</v>
      </c>
      <c r="E19" s="128">
        <v>0.1919</v>
      </c>
      <c r="F19" s="128">
        <v>0.18</v>
      </c>
      <c r="G19" s="128">
        <v>0.21</v>
      </c>
      <c r="H19" s="128">
        <f t="shared" si="1"/>
        <v>116.66666666666667</v>
      </c>
      <c r="I19" s="155">
        <f t="shared" si="2"/>
        <v>9.431995831162068</v>
      </c>
      <c r="J19" s="156">
        <v>0.03</v>
      </c>
    </row>
    <row r="20" spans="1:10" ht="24" customHeight="1">
      <c r="A20" s="147" t="s">
        <v>50</v>
      </c>
      <c r="B20" s="128">
        <v>1.64</v>
      </c>
      <c r="C20" s="128">
        <v>1.5</v>
      </c>
      <c r="D20" s="128">
        <v>1.37</v>
      </c>
      <c r="E20" s="128">
        <v>1.6963</v>
      </c>
      <c r="F20" s="128">
        <v>1.6</v>
      </c>
      <c r="G20" s="128">
        <v>1.71</v>
      </c>
      <c r="H20" s="128">
        <f t="shared" si="1"/>
        <v>106.87499999999999</v>
      </c>
      <c r="I20" s="155">
        <f t="shared" si="2"/>
        <v>0.807640157990924</v>
      </c>
      <c r="J20" s="156">
        <v>1.36</v>
      </c>
    </row>
    <row r="21" spans="1:10" ht="24.75" customHeight="1">
      <c r="A21" s="143" t="s">
        <v>51</v>
      </c>
      <c r="B21" s="128">
        <v>3.36</v>
      </c>
      <c r="C21" s="128">
        <v>3.21</v>
      </c>
      <c r="D21" s="128">
        <v>4.04</v>
      </c>
      <c r="E21" s="128">
        <v>4.3619</v>
      </c>
      <c r="F21" s="128">
        <v>4.38</v>
      </c>
      <c r="G21" s="128">
        <v>4.6</v>
      </c>
      <c r="H21" s="128">
        <f t="shared" si="1"/>
        <v>105.02283105022832</v>
      </c>
      <c r="I21" s="155">
        <f t="shared" si="2"/>
        <v>5.458630413351964</v>
      </c>
      <c r="J21" s="156">
        <v>0.14</v>
      </c>
    </row>
    <row r="22" spans="1:10" ht="24.75" customHeight="1">
      <c r="A22" s="143" t="s">
        <v>52</v>
      </c>
      <c r="B22" s="128">
        <v>6.85</v>
      </c>
      <c r="C22" s="128">
        <v>9.2</v>
      </c>
      <c r="D22" s="128">
        <v>7.11</v>
      </c>
      <c r="E22" s="128">
        <v>7.2812</v>
      </c>
      <c r="F22" s="128">
        <v>7.42</v>
      </c>
      <c r="G22" s="128">
        <v>7.63</v>
      </c>
      <c r="H22" s="128">
        <f t="shared" si="1"/>
        <v>102.8301886792453</v>
      </c>
      <c r="I22" s="155">
        <f t="shared" si="2"/>
        <v>4.790419161676644</v>
      </c>
      <c r="J22" s="156"/>
    </row>
    <row r="23" spans="1:10" ht="23.25" customHeight="1">
      <c r="A23" s="143" t="s">
        <v>53</v>
      </c>
      <c r="B23" s="128">
        <v>1.93</v>
      </c>
      <c r="C23" s="128">
        <v>11.28</v>
      </c>
      <c r="D23" s="128">
        <v>2.98</v>
      </c>
      <c r="E23" s="128">
        <v>2.1129</v>
      </c>
      <c r="F23" s="128">
        <v>2.32</v>
      </c>
      <c r="G23" s="128">
        <v>2.13</v>
      </c>
      <c r="H23" s="128">
        <f t="shared" si="1"/>
        <v>91.8103448275862</v>
      </c>
      <c r="I23" s="155">
        <f t="shared" si="2"/>
        <v>0.8093142126934602</v>
      </c>
      <c r="J23" s="156">
        <v>0.57</v>
      </c>
    </row>
    <row r="24" spans="1:10" s="131" customFormat="1" ht="15">
      <c r="A24" s="148"/>
      <c r="B24" s="149"/>
      <c r="C24" s="149"/>
      <c r="D24" s="149"/>
      <c r="E24" s="149"/>
      <c r="F24" s="149"/>
      <c r="G24" s="150"/>
      <c r="H24" s="150"/>
      <c r="I24" s="150"/>
      <c r="J24" s="149"/>
    </row>
    <row r="25" spans="1:10" ht="15">
      <c r="A25" s="129"/>
      <c r="B25" s="121"/>
      <c r="C25" s="121"/>
      <c r="D25" s="121"/>
      <c r="E25" s="121"/>
      <c r="F25" s="121"/>
      <c r="G25" s="151"/>
      <c r="H25" s="151"/>
      <c r="I25" s="151"/>
      <c r="J25" s="121"/>
    </row>
    <row r="26" spans="1:10" ht="15">
      <c r="A26" s="129"/>
      <c r="B26" s="121"/>
      <c r="C26" s="121"/>
      <c r="D26" s="121"/>
      <c r="E26" s="121"/>
      <c r="F26" s="121"/>
      <c r="G26" s="151"/>
      <c r="H26" s="151"/>
      <c r="I26" s="151"/>
      <c r="J26" s="121"/>
    </row>
    <row r="27" spans="1:10" ht="15">
      <c r="A27" s="129"/>
      <c r="B27" s="121"/>
      <c r="C27" s="121"/>
      <c r="D27" s="121"/>
      <c r="E27" s="121"/>
      <c r="F27" s="121"/>
      <c r="G27" s="151"/>
      <c r="H27" s="151"/>
      <c r="I27" s="151"/>
      <c r="J27" s="121"/>
    </row>
    <row r="28" spans="1:10" ht="15">
      <c r="A28" s="129"/>
      <c r="B28" s="121"/>
      <c r="C28" s="121"/>
      <c r="D28" s="121"/>
      <c r="E28" s="121"/>
      <c r="F28" s="121"/>
      <c r="G28" s="151"/>
      <c r="H28" s="151"/>
      <c r="I28" s="151"/>
      <c r="J28" s="121"/>
    </row>
    <row r="29" spans="1:10" ht="15">
      <c r="A29" s="129"/>
      <c r="B29" s="121"/>
      <c r="C29" s="121"/>
      <c r="D29" s="121"/>
      <c r="E29" s="121"/>
      <c r="F29" s="121"/>
      <c r="G29" s="151"/>
      <c r="H29" s="151"/>
      <c r="I29" s="151"/>
      <c r="J29" s="121"/>
    </row>
    <row r="30" spans="1:10" ht="15">
      <c r="A30" s="129"/>
      <c r="B30" s="121"/>
      <c r="C30" s="121"/>
      <c r="D30" s="121"/>
      <c r="E30" s="121"/>
      <c r="F30" s="121"/>
      <c r="G30" s="151"/>
      <c r="H30" s="151"/>
      <c r="I30" s="151"/>
      <c r="J30" s="121"/>
    </row>
    <row r="31" spans="1:10" ht="15">
      <c r="A31" s="129"/>
      <c r="B31" s="121"/>
      <c r="C31" s="121"/>
      <c r="D31" s="121"/>
      <c r="E31" s="121"/>
      <c r="F31" s="121"/>
      <c r="G31" s="151"/>
      <c r="H31" s="151"/>
      <c r="I31" s="151"/>
      <c r="J31" s="121"/>
    </row>
    <row r="32" spans="1:10" ht="15">
      <c r="A32" s="129"/>
      <c r="B32" s="121"/>
      <c r="C32" s="121"/>
      <c r="D32" s="121"/>
      <c r="E32" s="121"/>
      <c r="F32" s="121"/>
      <c r="G32" s="151"/>
      <c r="H32" s="151"/>
      <c r="I32" s="151"/>
      <c r="J32" s="121"/>
    </row>
    <row r="33" spans="1:10" ht="15">
      <c r="A33" s="129"/>
      <c r="B33" s="121"/>
      <c r="C33" s="121"/>
      <c r="D33" s="121"/>
      <c r="E33" s="121"/>
      <c r="F33" s="121"/>
      <c r="G33" s="151"/>
      <c r="H33" s="151"/>
      <c r="I33" s="151"/>
      <c r="J33" s="121"/>
    </row>
    <row r="34" spans="1:10" ht="15">
      <c r="A34" s="129"/>
      <c r="B34" s="121"/>
      <c r="C34" s="121"/>
      <c r="D34" s="121"/>
      <c r="E34" s="121"/>
      <c r="F34" s="121"/>
      <c r="G34" s="151"/>
      <c r="H34" s="151"/>
      <c r="I34" s="151"/>
      <c r="J34" s="121"/>
    </row>
    <row r="35" spans="1:10" ht="15">
      <c r="A35" s="129"/>
      <c r="B35" s="121"/>
      <c r="C35" s="121"/>
      <c r="D35" s="121"/>
      <c r="E35" s="121"/>
      <c r="F35" s="121"/>
      <c r="G35" s="151"/>
      <c r="H35" s="151"/>
      <c r="I35" s="151"/>
      <c r="J35" s="121"/>
    </row>
    <row r="36" spans="1:10" ht="15">
      <c r="A36" s="129"/>
      <c r="B36" s="121"/>
      <c r="C36" s="121"/>
      <c r="D36" s="121"/>
      <c r="E36" s="121"/>
      <c r="F36" s="121"/>
      <c r="G36" s="151"/>
      <c r="H36" s="151"/>
      <c r="I36" s="151"/>
      <c r="J36" s="121"/>
    </row>
    <row r="37" spans="1:10" ht="15">
      <c r="A37" s="129"/>
      <c r="B37" s="121"/>
      <c r="C37" s="121"/>
      <c r="D37" s="121"/>
      <c r="E37" s="121"/>
      <c r="F37" s="121"/>
      <c r="G37" s="151"/>
      <c r="H37" s="151"/>
      <c r="I37" s="151"/>
      <c r="J37" s="121"/>
    </row>
    <row r="38" spans="1:10" ht="15">
      <c r="A38" s="129"/>
      <c r="B38" s="121"/>
      <c r="C38" s="121"/>
      <c r="D38" s="121"/>
      <c r="E38" s="121"/>
      <c r="F38" s="121"/>
      <c r="G38" s="151"/>
      <c r="H38" s="151"/>
      <c r="I38" s="151"/>
      <c r="J38" s="121"/>
    </row>
    <row r="39" spans="1:10" ht="15">
      <c r="A39" s="129"/>
      <c r="B39" s="121"/>
      <c r="C39" s="121"/>
      <c r="D39" s="121"/>
      <c r="E39" s="121"/>
      <c r="F39" s="121"/>
      <c r="G39" s="151"/>
      <c r="H39" s="151"/>
      <c r="I39" s="151"/>
      <c r="J39" s="121"/>
    </row>
    <row r="40" spans="1:10" ht="15">
      <c r="A40" s="129"/>
      <c r="B40" s="121"/>
      <c r="C40" s="121"/>
      <c r="D40" s="121"/>
      <c r="E40" s="121"/>
      <c r="F40" s="121"/>
      <c r="G40" s="151"/>
      <c r="H40" s="151"/>
      <c r="I40" s="151"/>
      <c r="J40" s="121"/>
    </row>
    <row r="41" spans="1:10" ht="15">
      <c r="A41" s="129"/>
      <c r="B41" s="121"/>
      <c r="C41" s="121"/>
      <c r="D41" s="121"/>
      <c r="E41" s="121"/>
      <c r="F41" s="121"/>
      <c r="G41" s="151"/>
      <c r="H41" s="151"/>
      <c r="I41" s="151"/>
      <c r="J41" s="121"/>
    </row>
    <row r="42" spans="1:10" ht="15">
      <c r="A42" s="129"/>
      <c r="B42" s="121"/>
      <c r="C42" s="121"/>
      <c r="D42" s="121"/>
      <c r="E42" s="121"/>
      <c r="F42" s="121"/>
      <c r="G42" s="151"/>
      <c r="H42" s="151"/>
      <c r="I42" s="151"/>
      <c r="J42" s="121"/>
    </row>
    <row r="43" spans="1:10" ht="15">
      <c r="A43" s="129"/>
      <c r="B43" s="121"/>
      <c r="C43" s="121"/>
      <c r="D43" s="121"/>
      <c r="E43" s="121"/>
      <c r="F43" s="121"/>
      <c r="G43" s="151"/>
      <c r="H43" s="151"/>
      <c r="I43" s="151"/>
      <c r="J43" s="121"/>
    </row>
    <row r="44" spans="1:10" ht="15">
      <c r="A44" s="129"/>
      <c r="B44" s="121"/>
      <c r="C44" s="121"/>
      <c r="D44" s="121"/>
      <c r="E44" s="121"/>
      <c r="F44" s="121"/>
      <c r="G44" s="151"/>
      <c r="H44" s="151"/>
      <c r="I44" s="151"/>
      <c r="J44" s="121"/>
    </row>
    <row r="45" spans="1:10" ht="15">
      <c r="A45" s="129"/>
      <c r="B45" s="121"/>
      <c r="C45" s="121"/>
      <c r="D45" s="121"/>
      <c r="E45" s="121"/>
      <c r="F45" s="121"/>
      <c r="G45" s="151"/>
      <c r="H45" s="151"/>
      <c r="I45" s="151"/>
      <c r="J45" s="121"/>
    </row>
    <row r="46" spans="1:10" ht="15">
      <c r="A46" s="129"/>
      <c r="B46" s="121"/>
      <c r="C46" s="121"/>
      <c r="D46" s="121"/>
      <c r="E46" s="121"/>
      <c r="F46" s="121"/>
      <c r="G46" s="151"/>
      <c r="H46" s="151"/>
      <c r="I46" s="151"/>
      <c r="J46" s="121"/>
    </row>
    <row r="47" spans="1:10" ht="15">
      <c r="A47" s="129"/>
      <c r="B47" s="121"/>
      <c r="C47" s="121"/>
      <c r="D47" s="121"/>
      <c r="E47" s="121"/>
      <c r="F47" s="121"/>
      <c r="G47" s="151"/>
      <c r="H47" s="151"/>
      <c r="I47" s="151"/>
      <c r="J47" s="121"/>
    </row>
    <row r="48" spans="1:10" ht="15">
      <c r="A48" s="129"/>
      <c r="B48" s="121"/>
      <c r="C48" s="121"/>
      <c r="D48" s="121"/>
      <c r="E48" s="121"/>
      <c r="F48" s="121"/>
      <c r="G48" s="151"/>
      <c r="H48" s="151"/>
      <c r="I48" s="151"/>
      <c r="J48" s="121"/>
    </row>
    <row r="49" spans="1:10" ht="15">
      <c r="A49" s="129"/>
      <c r="B49" s="121"/>
      <c r="C49" s="121"/>
      <c r="D49" s="121"/>
      <c r="E49" s="121"/>
      <c r="F49" s="121"/>
      <c r="G49" s="151"/>
      <c r="H49" s="151"/>
      <c r="I49" s="151"/>
      <c r="J49" s="121"/>
    </row>
    <row r="50" spans="1:10" ht="15">
      <c r="A50" s="129"/>
      <c r="B50" s="121"/>
      <c r="C50" s="121"/>
      <c r="D50" s="121"/>
      <c r="E50" s="121"/>
      <c r="F50" s="121"/>
      <c r="G50" s="151"/>
      <c r="H50" s="151"/>
      <c r="I50" s="151"/>
      <c r="J50" s="121"/>
    </row>
    <row r="51" spans="1:10" ht="15">
      <c r="A51" s="129"/>
      <c r="B51" s="121"/>
      <c r="C51" s="121"/>
      <c r="D51" s="121"/>
      <c r="E51" s="121"/>
      <c r="F51" s="121"/>
      <c r="G51" s="151"/>
      <c r="H51" s="151"/>
      <c r="I51" s="151"/>
      <c r="J51" s="121"/>
    </row>
    <row r="52" spans="1:10" ht="15">
      <c r="A52" s="129"/>
      <c r="B52" s="121"/>
      <c r="C52" s="121"/>
      <c r="D52" s="121"/>
      <c r="E52" s="121"/>
      <c r="F52" s="121"/>
      <c r="G52" s="151"/>
      <c r="H52" s="151"/>
      <c r="I52" s="151"/>
      <c r="J52" s="121"/>
    </row>
    <row r="53" spans="1:10" ht="15">
      <c r="A53" s="129"/>
      <c r="B53" s="121"/>
      <c r="C53" s="121"/>
      <c r="D53" s="121"/>
      <c r="E53" s="121"/>
      <c r="F53" s="121"/>
      <c r="G53" s="151"/>
      <c r="H53" s="151"/>
      <c r="I53" s="151"/>
      <c r="J53" s="121"/>
    </row>
    <row r="54" spans="1:10" ht="15">
      <c r="A54" s="129"/>
      <c r="B54" s="121"/>
      <c r="C54" s="121"/>
      <c r="D54" s="121"/>
      <c r="E54" s="121"/>
      <c r="F54" s="121"/>
      <c r="G54" s="151"/>
      <c r="H54" s="151"/>
      <c r="I54" s="151"/>
      <c r="J54" s="121"/>
    </row>
    <row r="55" spans="1:10" ht="15">
      <c r="A55" s="129"/>
      <c r="B55" s="121"/>
      <c r="C55" s="121"/>
      <c r="D55" s="121"/>
      <c r="E55" s="121"/>
      <c r="F55" s="121"/>
      <c r="G55" s="151"/>
      <c r="H55" s="151"/>
      <c r="I55" s="151"/>
      <c r="J55" s="121"/>
    </row>
    <row r="56" spans="1:10" ht="15">
      <c r="A56" s="129"/>
      <c r="B56" s="121"/>
      <c r="C56" s="121"/>
      <c r="D56" s="121"/>
      <c r="E56" s="121"/>
      <c r="F56" s="121"/>
      <c r="G56" s="151"/>
      <c r="H56" s="151"/>
      <c r="I56" s="151"/>
      <c r="J56" s="121"/>
    </row>
    <row r="57" spans="1:10" ht="15">
      <c r="A57" s="129"/>
      <c r="B57" s="121"/>
      <c r="C57" s="121"/>
      <c r="D57" s="121"/>
      <c r="E57" s="121"/>
      <c r="F57" s="121"/>
      <c r="G57" s="151"/>
      <c r="H57" s="151"/>
      <c r="I57" s="151"/>
      <c r="J57" s="121"/>
    </row>
    <row r="58" spans="1:10" ht="15">
      <c r="A58" s="129"/>
      <c r="B58" s="121"/>
      <c r="C58" s="121"/>
      <c r="D58" s="121"/>
      <c r="E58" s="121"/>
      <c r="F58" s="121"/>
      <c r="G58" s="151"/>
      <c r="H58" s="151"/>
      <c r="I58" s="151"/>
      <c r="J58" s="121"/>
    </row>
    <row r="59" spans="1:10" ht="15">
      <c r="A59" s="129"/>
      <c r="B59" s="121"/>
      <c r="C59" s="121"/>
      <c r="D59" s="121"/>
      <c r="E59" s="121"/>
      <c r="F59" s="121"/>
      <c r="G59" s="151"/>
      <c r="H59" s="151"/>
      <c r="I59" s="151"/>
      <c r="J59" s="121"/>
    </row>
    <row r="60" spans="1:10" ht="15">
      <c r="A60" s="129"/>
      <c r="B60" s="121"/>
      <c r="C60" s="121"/>
      <c r="D60" s="121"/>
      <c r="E60" s="121"/>
      <c r="F60" s="121"/>
      <c r="G60" s="151"/>
      <c r="H60" s="151"/>
      <c r="I60" s="151"/>
      <c r="J60" s="121"/>
    </row>
    <row r="61" spans="1:10" ht="15">
      <c r="A61" s="129"/>
      <c r="B61" s="121"/>
      <c r="C61" s="121"/>
      <c r="D61" s="121"/>
      <c r="E61" s="121"/>
      <c r="F61" s="121"/>
      <c r="G61" s="151"/>
      <c r="H61" s="151"/>
      <c r="I61" s="151"/>
      <c r="J61" s="121"/>
    </row>
    <row r="62" spans="1:10" ht="15">
      <c r="A62" s="129"/>
      <c r="B62" s="121"/>
      <c r="C62" s="121"/>
      <c r="D62" s="121"/>
      <c r="E62" s="121"/>
      <c r="F62" s="121"/>
      <c r="G62" s="151"/>
      <c r="H62" s="151"/>
      <c r="I62" s="151"/>
      <c r="J62" s="121"/>
    </row>
    <row r="63" spans="1:10" ht="15">
      <c r="A63" s="129"/>
      <c r="B63" s="121"/>
      <c r="C63" s="121"/>
      <c r="D63" s="121"/>
      <c r="E63" s="121"/>
      <c r="F63" s="121"/>
      <c r="G63" s="151"/>
      <c r="H63" s="151"/>
      <c r="I63" s="151"/>
      <c r="J63" s="121"/>
    </row>
    <row r="64" spans="1:10" ht="15">
      <c r="A64" s="129"/>
      <c r="B64" s="121"/>
      <c r="C64" s="121"/>
      <c r="D64" s="121"/>
      <c r="E64" s="121"/>
      <c r="F64" s="121"/>
      <c r="G64" s="151"/>
      <c r="H64" s="151"/>
      <c r="I64" s="151"/>
      <c r="J64" s="121"/>
    </row>
    <row r="65" spans="1:10" ht="15">
      <c r="A65" s="129"/>
      <c r="B65" s="121"/>
      <c r="C65" s="121"/>
      <c r="D65" s="121"/>
      <c r="E65" s="121"/>
      <c r="F65" s="121"/>
      <c r="G65" s="151"/>
      <c r="H65" s="151"/>
      <c r="I65" s="151"/>
      <c r="J65" s="121"/>
    </row>
    <row r="66" spans="1:10" ht="15">
      <c r="A66" s="129"/>
      <c r="B66" s="121"/>
      <c r="C66" s="121"/>
      <c r="D66" s="121"/>
      <c r="E66" s="121"/>
      <c r="F66" s="121"/>
      <c r="G66" s="151"/>
      <c r="H66" s="151"/>
      <c r="I66" s="151"/>
      <c r="J66" s="121"/>
    </row>
  </sheetData>
  <sheetProtection/>
  <mergeCells count="11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" right="0.59" top="1.06" bottom="1.18" header="0.98" footer="0.9"/>
  <pageSetup firstPageNumber="11" useFirstPageNumber="1" fitToHeight="0" fitToWidth="1"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Zeros="0" workbookViewId="0" topLeftCell="A1">
      <selection activeCell="F5" sqref="F5"/>
    </sheetView>
  </sheetViews>
  <sheetFormatPr defaultColWidth="8.75390625" defaultRowHeight="14.25"/>
  <cols>
    <col min="1" max="1" width="25.125" style="105" customWidth="1"/>
    <col min="2" max="2" width="10.25390625" style="106" customWidth="1"/>
    <col min="3" max="3" width="34.00390625" style="107" customWidth="1"/>
    <col min="4" max="4" width="10.25390625" style="106" customWidth="1"/>
    <col min="5" max="16" width="9.00390625" style="106" bestFit="1" customWidth="1"/>
    <col min="17" max="32" width="9.00390625" style="105" bestFit="1" customWidth="1"/>
    <col min="33" max="16384" width="8.75390625" style="105" customWidth="1"/>
  </cols>
  <sheetData>
    <row r="1" ht="15">
      <c r="A1" s="108" t="s">
        <v>54</v>
      </c>
    </row>
    <row r="2" spans="1:4" ht="39" customHeight="1">
      <c r="A2" s="109" t="s">
        <v>55</v>
      </c>
      <c r="B2" s="110"/>
      <c r="C2" s="111"/>
      <c r="D2" s="110"/>
    </row>
    <row r="3" spans="1:15" s="103" customFormat="1" ht="26.25" customHeight="1">
      <c r="A3" s="112"/>
      <c r="B3" s="112"/>
      <c r="C3" s="113"/>
      <c r="D3" s="114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6" s="104" customFormat="1" ht="34.5" customHeight="1">
      <c r="A4" s="115" t="s">
        <v>3</v>
      </c>
      <c r="B4" s="115" t="s">
        <v>56</v>
      </c>
      <c r="C4" s="115" t="s">
        <v>3</v>
      </c>
      <c r="D4" s="115" t="s">
        <v>56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30"/>
    </row>
    <row r="5" spans="1:15" ht="28.5" customHeight="1">
      <c r="A5" s="117" t="s">
        <v>57</v>
      </c>
      <c r="B5" s="118">
        <v>98.19</v>
      </c>
      <c r="C5" s="119" t="s">
        <v>58</v>
      </c>
      <c r="D5" s="120">
        <v>73.52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28.5" customHeight="1">
      <c r="A6" s="117" t="s">
        <v>59</v>
      </c>
      <c r="B6" s="118">
        <v>0.16</v>
      </c>
      <c r="C6" s="122" t="s">
        <v>60</v>
      </c>
      <c r="D6" s="120">
        <v>0.04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ht="28.5" customHeight="1">
      <c r="A7" s="117" t="s">
        <v>61</v>
      </c>
      <c r="B7" s="120">
        <v>0.7</v>
      </c>
      <c r="C7" s="119" t="s">
        <v>62</v>
      </c>
      <c r="D7" s="120">
        <v>0.12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28.5" customHeight="1">
      <c r="A8" s="117" t="s">
        <v>63</v>
      </c>
      <c r="B8" s="120">
        <v>10.09</v>
      </c>
      <c r="C8" s="119" t="s">
        <v>64</v>
      </c>
      <c r="D8" s="120">
        <v>27.4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1:15" ht="28.5" customHeight="1">
      <c r="A9" s="117"/>
      <c r="B9" s="120"/>
      <c r="C9" s="123" t="s">
        <v>52</v>
      </c>
      <c r="D9" s="120">
        <v>4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1:15" ht="28.5" customHeight="1">
      <c r="A10" s="117"/>
      <c r="B10" s="120"/>
      <c r="C10" s="124"/>
      <c r="D10" s="125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 ht="28.5" customHeight="1">
      <c r="A11" s="117"/>
      <c r="B11" s="118"/>
      <c r="C11" s="124"/>
      <c r="D11" s="125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 ht="26.25" customHeight="1">
      <c r="A12" s="126" t="s">
        <v>65</v>
      </c>
      <c r="B12" s="120">
        <f>SUM(B5:B9)</f>
        <v>109.14</v>
      </c>
      <c r="C12" s="126" t="s">
        <v>66</v>
      </c>
      <c r="D12" s="120">
        <f>SUM(D5:D9)</f>
        <v>105.08000000000001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13" spans="1:15" ht="26.25" customHeight="1">
      <c r="A13" s="117" t="s">
        <v>67</v>
      </c>
      <c r="B13" s="120">
        <v>36.34</v>
      </c>
      <c r="C13" s="119" t="s">
        <v>68</v>
      </c>
      <c r="D13" s="120">
        <v>3.13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ht="26.25" customHeight="1">
      <c r="A14" s="117" t="s">
        <v>69</v>
      </c>
      <c r="B14" s="120">
        <v>2.51</v>
      </c>
      <c r="C14" s="119" t="s">
        <v>70</v>
      </c>
      <c r="D14" s="120">
        <v>43.86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ht="26.25" customHeight="1">
      <c r="A15" s="117" t="s">
        <v>71</v>
      </c>
      <c r="B15" s="120">
        <v>46.69</v>
      </c>
      <c r="C15" s="127" t="s">
        <v>72</v>
      </c>
      <c r="D15" s="120">
        <v>0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</row>
    <row r="16" spans="1:15" ht="26.25" customHeight="1">
      <c r="A16" s="117"/>
      <c r="B16" s="128"/>
      <c r="C16" s="119" t="s">
        <v>73</v>
      </c>
      <c r="D16" s="120">
        <v>19.3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ht="26.25" customHeight="1">
      <c r="A17" s="117"/>
      <c r="B17" s="120"/>
      <c r="C17" s="119" t="s">
        <v>74</v>
      </c>
      <c r="D17" s="120">
        <v>23.31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</row>
    <row r="18" spans="1:15" ht="26.25" customHeight="1">
      <c r="A18" s="117"/>
      <c r="B18" s="120"/>
      <c r="C18" s="119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ht="26.25" customHeight="1">
      <c r="A19" s="126" t="s">
        <v>75</v>
      </c>
      <c r="B19" s="128">
        <f>B12+SUM(B13:B15)</f>
        <v>194.68</v>
      </c>
      <c r="C19" s="126" t="s">
        <v>76</v>
      </c>
      <c r="D19" s="128">
        <f>D12+SUM(D13:D17)</f>
        <v>194.68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</row>
    <row r="20" spans="1:15" ht="15">
      <c r="A20" s="129"/>
      <c r="B20" s="121"/>
      <c r="C20" s="113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ht="15">
      <c r="A21" s="129"/>
      <c r="B21" s="121"/>
      <c r="C21" s="113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</row>
    <row r="22" spans="1:15" ht="15">
      <c r="A22" s="129"/>
      <c r="B22" s="121"/>
      <c r="C22" s="113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</row>
    <row r="23" spans="1:15" ht="15">
      <c r="A23" s="129"/>
      <c r="B23" s="121"/>
      <c r="C23" s="113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</row>
    <row r="24" spans="1:15" ht="15">
      <c r="A24" s="129"/>
      <c r="B24" s="121"/>
      <c r="C24" s="113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ht="15">
      <c r="A25" s="129"/>
      <c r="B25" s="121"/>
      <c r="C25" s="113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1:15" ht="15">
      <c r="A26" s="129"/>
      <c r="B26" s="121"/>
      <c r="C26" s="113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</row>
    <row r="27" spans="1:15" ht="15">
      <c r="A27" s="129"/>
      <c r="B27" s="121"/>
      <c r="C27" s="113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1:15" ht="15">
      <c r="A28" s="129"/>
      <c r="B28" s="121"/>
      <c r="C28" s="113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1:15" ht="15">
      <c r="A29" s="129"/>
      <c r="B29" s="121"/>
      <c r="C29" s="113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1:15" ht="15">
      <c r="A30" s="129"/>
      <c r="B30" s="121"/>
      <c r="C30" s="113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  <row r="31" spans="1:15" ht="15">
      <c r="A31" s="129"/>
      <c r="B31" s="121"/>
      <c r="C31" s="113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1:15" ht="15">
      <c r="A32" s="129"/>
      <c r="B32" s="121"/>
      <c r="C32" s="113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5" ht="15">
      <c r="A33" s="129"/>
      <c r="B33" s="121"/>
      <c r="C33" s="113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</row>
    <row r="34" spans="1:15" ht="15">
      <c r="A34" s="129"/>
      <c r="B34" s="121"/>
      <c r="C34" s="113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1:15" ht="15">
      <c r="A35" s="129"/>
      <c r="B35" s="121"/>
      <c r="C35" s="113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1:15" ht="15">
      <c r="A36" s="129"/>
      <c r="B36" s="121"/>
      <c r="C36" s="113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1:15" ht="15">
      <c r="A37" s="129"/>
      <c r="B37" s="121"/>
      <c r="C37" s="113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1:15" ht="15">
      <c r="A38" s="129"/>
      <c r="B38" s="121"/>
      <c r="C38" s="113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</row>
    <row r="39" spans="1:15" ht="15">
      <c r="A39" s="129"/>
      <c r="B39" s="121"/>
      <c r="C39" s="113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1:15" ht="15">
      <c r="A40" s="129"/>
      <c r="B40" s="121"/>
      <c r="C40" s="113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</row>
    <row r="41" spans="1:15" ht="15">
      <c r="A41" s="129"/>
      <c r="B41" s="121"/>
      <c r="C41" s="113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1:15" ht="15">
      <c r="A42" s="129"/>
      <c r="B42" s="121"/>
      <c r="C42" s="113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1:15" ht="15">
      <c r="A43" s="129"/>
      <c r="B43" s="121"/>
      <c r="C43" s="113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</row>
    <row r="44" spans="1:15" ht="15">
      <c r="A44" s="129"/>
      <c r="B44" s="121"/>
      <c r="C44" s="113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</row>
    <row r="45" spans="1:15" ht="15">
      <c r="A45" s="129"/>
      <c r="B45" s="121"/>
      <c r="C45" s="113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</row>
    <row r="46" spans="1:15" ht="15">
      <c r="A46" s="129"/>
      <c r="B46" s="121"/>
      <c r="C46" s="113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5">
      <c r="A47" s="129"/>
      <c r="B47" s="121"/>
      <c r="C47" s="113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1:15" ht="15">
      <c r="A48" s="129"/>
      <c r="B48" s="121"/>
      <c r="C48" s="113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1:15" ht="15">
      <c r="A49" s="129"/>
      <c r="B49" s="121"/>
      <c r="C49" s="113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1:15" ht="15">
      <c r="A50" s="129"/>
      <c r="B50" s="121"/>
      <c r="C50" s="113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</row>
    <row r="51" spans="1:15" ht="15">
      <c r="A51" s="129"/>
      <c r="B51" s="121"/>
      <c r="C51" s="113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</row>
    <row r="52" spans="1:15" ht="15">
      <c r="A52" s="129"/>
      <c r="B52" s="121"/>
      <c r="C52" s="113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</row>
    <row r="53" spans="1:15" ht="15">
      <c r="A53" s="129"/>
      <c r="B53" s="121"/>
      <c r="C53" s="113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15" ht="15">
      <c r="A54" s="129"/>
      <c r="B54" s="121"/>
      <c r="C54" s="113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1:15" ht="15">
      <c r="A55" s="129"/>
      <c r="B55" s="121"/>
      <c r="C55" s="113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</row>
    <row r="56" spans="1:15" ht="15">
      <c r="A56" s="129"/>
      <c r="B56" s="121"/>
      <c r="C56" s="113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</row>
    <row r="57" spans="1:15" ht="15">
      <c r="A57" s="129"/>
      <c r="B57" s="121"/>
      <c r="C57" s="113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</row>
    <row r="58" spans="1:15" ht="15">
      <c r="A58" s="129"/>
      <c r="B58" s="121"/>
      <c r="C58" s="113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</row>
    <row r="59" spans="1:15" ht="15">
      <c r="A59" s="129"/>
      <c r="B59" s="121"/>
      <c r="C59" s="113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</row>
    <row r="60" spans="1:15" ht="15">
      <c r="A60" s="129"/>
      <c r="B60" s="121"/>
      <c r="C60" s="113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</row>
    <row r="61" spans="1:15" ht="15">
      <c r="A61" s="129"/>
      <c r="B61" s="121"/>
      <c r="C61" s="113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1:15" ht="15">
      <c r="A62" s="129"/>
      <c r="B62" s="121"/>
      <c r="C62" s="113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</row>
    <row r="63" spans="1:15" ht="15">
      <c r="A63" s="129"/>
      <c r="B63" s="121"/>
      <c r="C63" s="113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1:15" ht="15">
      <c r="A64" s="129"/>
      <c r="B64" s="121"/>
      <c r="C64" s="113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</row>
    <row r="65" spans="1:15" ht="15">
      <c r="A65" s="129"/>
      <c r="B65" s="121"/>
      <c r="C65" s="113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</row>
  </sheetData>
  <sheetProtection/>
  <mergeCells count="1">
    <mergeCell ref="A2:D2"/>
  </mergeCells>
  <printOptions horizontalCentered="1"/>
  <pageMargins left="0.59" right="0.59" top="1.06" bottom="1.18" header="0.98" footer="0.9"/>
  <pageSetup firstPageNumber="11" useFirstPageNumber="1"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SheetLayoutView="100" workbookViewId="0" topLeftCell="A1">
      <selection activeCell="C19" sqref="C19"/>
    </sheetView>
  </sheetViews>
  <sheetFormatPr defaultColWidth="8.75390625" defaultRowHeight="14.25"/>
  <cols>
    <col min="1" max="1" width="27.375" style="72" customWidth="1"/>
    <col min="2" max="2" width="8.00390625" style="67" customWidth="1"/>
    <col min="3" max="3" width="36.375" style="73" customWidth="1"/>
    <col min="4" max="4" width="9.00390625" style="67" customWidth="1"/>
    <col min="5" max="16" width="8.75390625" style="67" customWidth="1"/>
    <col min="17" max="16384" width="8.75390625" style="72" customWidth="1"/>
  </cols>
  <sheetData>
    <row r="1" spans="1:3" s="67" customFormat="1" ht="15">
      <c r="A1" s="74" t="s">
        <v>77</v>
      </c>
      <c r="C1" s="73"/>
    </row>
    <row r="2" spans="1:4" s="67" customFormat="1" ht="39.75" customHeight="1">
      <c r="A2" s="75" t="s">
        <v>78</v>
      </c>
      <c r="B2" s="76"/>
      <c r="C2" s="77"/>
      <c r="D2" s="76"/>
    </row>
    <row r="3" spans="1:15" s="68" customFormat="1" ht="23.25" customHeight="1">
      <c r="A3" s="78"/>
      <c r="B3" s="78"/>
      <c r="C3" s="79" t="s">
        <v>79</v>
      </c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69" customFormat="1" ht="21" customHeight="1">
      <c r="A4" s="82" t="s">
        <v>80</v>
      </c>
      <c r="B4" s="83"/>
      <c r="C4" s="82" t="s">
        <v>81</v>
      </c>
      <c r="D4" s="82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6" s="70" customFormat="1" ht="21" customHeight="1">
      <c r="A5" s="85" t="s">
        <v>82</v>
      </c>
      <c r="B5" s="85" t="s">
        <v>83</v>
      </c>
      <c r="C5" s="85" t="s">
        <v>84</v>
      </c>
      <c r="D5" s="85" t="s">
        <v>83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01"/>
    </row>
    <row r="6" spans="1:15" s="67" customFormat="1" ht="24.75" customHeight="1">
      <c r="A6" s="87" t="s">
        <v>85</v>
      </c>
      <c r="B6" s="88">
        <v>2885</v>
      </c>
      <c r="C6" s="89" t="s">
        <v>86</v>
      </c>
      <c r="D6" s="88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s="67" customFormat="1" ht="24.75" customHeight="1">
      <c r="A7" s="87" t="s">
        <v>87</v>
      </c>
      <c r="B7" s="88"/>
      <c r="C7" s="89" t="s">
        <v>88</v>
      </c>
      <c r="D7" s="88">
        <f>SUM(D8:D12)</f>
        <v>1114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s="67" customFormat="1" ht="24.75" customHeight="1">
      <c r="A8" s="87" t="s">
        <v>89</v>
      </c>
      <c r="B8" s="88"/>
      <c r="C8" s="91" t="s">
        <v>90</v>
      </c>
      <c r="D8" s="88">
        <v>1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s="67" customFormat="1" ht="24.75" customHeight="1">
      <c r="A9" s="87" t="s">
        <v>91</v>
      </c>
      <c r="B9" s="88"/>
      <c r="C9" s="91" t="s">
        <v>92</v>
      </c>
      <c r="D9" s="88">
        <v>1046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5" s="67" customFormat="1" ht="24.75" customHeight="1">
      <c r="A10" s="87" t="s">
        <v>93</v>
      </c>
      <c r="B10" s="88"/>
      <c r="C10" s="91" t="s">
        <v>94</v>
      </c>
      <c r="D10" s="88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5" s="67" customFormat="1" ht="24.75" customHeight="1">
      <c r="A11" s="92"/>
      <c r="B11" s="88"/>
      <c r="C11" s="91" t="s">
        <v>95</v>
      </c>
      <c r="D11" s="88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s="67" customFormat="1" ht="24.75" customHeight="1">
      <c r="A12" s="92"/>
      <c r="B12" s="88"/>
      <c r="C12" s="91" t="s">
        <v>96</v>
      </c>
      <c r="D12" s="88">
        <v>67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5" s="67" customFormat="1" ht="24.75" customHeight="1">
      <c r="A13" s="93"/>
      <c r="B13" s="88"/>
      <c r="C13" s="94"/>
      <c r="D13" s="88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5" s="67" customFormat="1" ht="24.75" customHeight="1">
      <c r="A14" s="95"/>
      <c r="B14" s="88"/>
      <c r="C14" s="94"/>
      <c r="D14" s="88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6" s="71" customFormat="1" ht="36.75" customHeight="1">
      <c r="A15" s="96" t="s">
        <v>97</v>
      </c>
      <c r="B15" s="97">
        <f>SUM(B6:B10)</f>
        <v>2885</v>
      </c>
      <c r="C15" s="96" t="s">
        <v>98</v>
      </c>
      <c r="D15" s="97">
        <f>SUM(D8:D14)</f>
        <v>1114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02"/>
    </row>
    <row r="16" spans="1:16" s="71" customFormat="1" ht="36.75" customHeight="1">
      <c r="A16" s="95" t="s">
        <v>99</v>
      </c>
      <c r="B16" s="88">
        <v>305</v>
      </c>
      <c r="C16" s="94" t="s">
        <v>100</v>
      </c>
      <c r="D16" s="88">
        <v>1074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02"/>
    </row>
    <row r="17" spans="1:15" s="67" customFormat="1" ht="36.75" customHeight="1">
      <c r="A17" s="95" t="s">
        <v>67</v>
      </c>
      <c r="B17" s="88">
        <v>10</v>
      </c>
      <c r="C17" s="94" t="s">
        <v>101</v>
      </c>
      <c r="D17" s="88">
        <v>1010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1:15" s="67" customFormat="1" ht="36.75" customHeight="1">
      <c r="A18" s="95"/>
      <c r="B18" s="88"/>
      <c r="C18" s="94" t="s">
        <v>74</v>
      </c>
      <c r="D18" s="88">
        <v>2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6" s="71" customFormat="1" ht="36.75" customHeight="1">
      <c r="A19" s="96" t="s">
        <v>102</v>
      </c>
      <c r="B19" s="97">
        <f>SUM(B15:B17)</f>
        <v>3200</v>
      </c>
      <c r="C19" s="96" t="s">
        <v>103</v>
      </c>
      <c r="D19" s="97">
        <f>SUM(D15:D18)</f>
        <v>3200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02"/>
    </row>
    <row r="20" spans="1:15" s="67" customFormat="1" ht="15">
      <c r="A20" s="99"/>
      <c r="B20" s="90"/>
      <c r="C20" s="10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5" s="67" customFormat="1" ht="15">
      <c r="A21" s="99"/>
      <c r="B21" s="90"/>
      <c r="C21" s="10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s="67" customFormat="1" ht="15">
      <c r="A22" s="99"/>
      <c r="B22" s="90"/>
      <c r="C22" s="10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s="67" customFormat="1" ht="15">
      <c r="A23" s="99"/>
      <c r="B23" s="90"/>
      <c r="C23" s="10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s="67" customFormat="1" ht="15">
      <c r="A24" s="99"/>
      <c r="B24" s="90"/>
      <c r="C24" s="10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1:15" s="67" customFormat="1" ht="15">
      <c r="A25" s="99"/>
      <c r="B25" s="90"/>
      <c r="C25" s="10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15" s="67" customFormat="1" ht="15">
      <c r="A26" s="99"/>
      <c r="B26" s="90"/>
      <c r="C26" s="10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</row>
    <row r="27" spans="1:15" s="67" customFormat="1" ht="15">
      <c r="A27" s="99"/>
      <c r="B27" s="90"/>
      <c r="C27" s="10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s="67" customFormat="1" ht="15">
      <c r="A28" s="99"/>
      <c r="B28" s="90"/>
      <c r="C28" s="10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s="67" customFormat="1" ht="15">
      <c r="A29" s="99"/>
      <c r="B29" s="90"/>
      <c r="C29" s="10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1:15" s="67" customFormat="1" ht="15">
      <c r="A30" s="99"/>
      <c r="B30" s="90"/>
      <c r="C30" s="10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s="67" customFormat="1" ht="15">
      <c r="A31" s="99"/>
      <c r="B31" s="90"/>
      <c r="C31" s="10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s="67" customFormat="1" ht="15">
      <c r="A32" s="99"/>
      <c r="B32" s="90"/>
      <c r="C32" s="10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1:15" s="67" customFormat="1" ht="15">
      <c r="A33" s="99"/>
      <c r="B33" s="90"/>
      <c r="C33" s="10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1:15" s="67" customFormat="1" ht="15">
      <c r="A34" s="99"/>
      <c r="B34" s="90"/>
      <c r="C34" s="10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1:15" s="67" customFormat="1" ht="15">
      <c r="A35" s="99"/>
      <c r="B35" s="90"/>
      <c r="C35" s="10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1:15" s="67" customFormat="1" ht="15">
      <c r="A36" s="99"/>
      <c r="B36" s="90"/>
      <c r="C36" s="10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1:15" s="67" customFormat="1" ht="15">
      <c r="A37" s="99"/>
      <c r="B37" s="90"/>
      <c r="C37" s="10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s="67" customFormat="1" ht="15">
      <c r="A38" s="99"/>
      <c r="B38" s="90"/>
      <c r="C38" s="10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s="67" customFormat="1" ht="15">
      <c r="A39" s="99"/>
      <c r="B39" s="90"/>
      <c r="C39" s="10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1:15" s="67" customFormat="1" ht="15">
      <c r="A40" s="99"/>
      <c r="B40" s="90"/>
      <c r="C40" s="10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1:15" s="67" customFormat="1" ht="15">
      <c r="A41" s="99"/>
      <c r="B41" s="90"/>
      <c r="C41" s="10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1:15" s="67" customFormat="1" ht="15">
      <c r="A42" s="99"/>
      <c r="B42" s="90"/>
      <c r="C42" s="10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1:15" s="67" customFormat="1" ht="15">
      <c r="A43" s="99"/>
      <c r="B43" s="90"/>
      <c r="C43" s="10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1:15" s="67" customFormat="1" ht="15">
      <c r="A44" s="99"/>
      <c r="B44" s="90"/>
      <c r="C44" s="10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s="67" customFormat="1" ht="15">
      <c r="A45" s="99"/>
      <c r="B45" s="90"/>
      <c r="C45" s="10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s="67" customFormat="1" ht="15">
      <c r="A46" s="99"/>
      <c r="B46" s="90"/>
      <c r="C46" s="10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s="67" customFormat="1" ht="15">
      <c r="A47" s="99"/>
      <c r="B47" s="90"/>
      <c r="C47" s="10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1:15" s="67" customFormat="1" ht="15">
      <c r="A48" s="99"/>
      <c r="B48" s="90"/>
      <c r="C48" s="10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1:15" s="67" customFormat="1" ht="15">
      <c r="A49" s="99"/>
      <c r="B49" s="90"/>
      <c r="C49" s="10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1:15" s="67" customFormat="1" ht="15">
      <c r="A50" s="99"/>
      <c r="B50" s="90"/>
      <c r="C50" s="10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5" s="67" customFormat="1" ht="15">
      <c r="A51" s="99"/>
      <c r="B51" s="90"/>
      <c r="C51" s="10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1:15" s="67" customFormat="1" ht="15">
      <c r="A52" s="99"/>
      <c r="B52" s="90"/>
      <c r="C52" s="10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1:15" s="67" customFormat="1" ht="15">
      <c r="A53" s="99"/>
      <c r="B53" s="90"/>
      <c r="C53" s="10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1:15" s="67" customFormat="1" ht="15">
      <c r="A54" s="99"/>
      <c r="B54" s="90"/>
      <c r="C54" s="10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1:15" s="67" customFormat="1" ht="15">
      <c r="A55" s="99"/>
      <c r="B55" s="90"/>
      <c r="C55" s="10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1:15" s="67" customFormat="1" ht="15">
      <c r="A56" s="99"/>
      <c r="B56" s="90"/>
      <c r="C56" s="10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1:15" s="67" customFormat="1" ht="15">
      <c r="A57" s="99"/>
      <c r="B57" s="90"/>
      <c r="C57" s="10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1:15" s="67" customFormat="1" ht="15">
      <c r="A58" s="99"/>
      <c r="B58" s="90"/>
      <c r="C58" s="10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1:15" s="67" customFormat="1" ht="15">
      <c r="A59" s="99"/>
      <c r="B59" s="90"/>
      <c r="C59" s="10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1:15" s="67" customFormat="1" ht="15">
      <c r="A60" s="99"/>
      <c r="B60" s="90"/>
      <c r="C60" s="10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1:15" s="67" customFormat="1" ht="15">
      <c r="A61" s="99"/>
      <c r="B61" s="90"/>
      <c r="C61" s="10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1:15" s="67" customFormat="1" ht="15">
      <c r="A62" s="99"/>
      <c r="B62" s="90"/>
      <c r="C62" s="10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1:15" s="67" customFormat="1" ht="15">
      <c r="A63" s="99"/>
      <c r="B63" s="90"/>
      <c r="C63" s="10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1:15" s="67" customFormat="1" ht="15">
      <c r="A64" s="99"/>
      <c r="B64" s="90"/>
      <c r="C64" s="10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1:15" s="67" customFormat="1" ht="15">
      <c r="A65" s="99"/>
      <c r="B65" s="90"/>
      <c r="C65" s="10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1:15" s="67" customFormat="1" ht="15">
      <c r="A66" s="99"/>
      <c r="B66" s="90"/>
      <c r="C66" s="10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</sheetData>
  <sheetProtection/>
  <mergeCells count="4">
    <mergeCell ref="A2:D2"/>
    <mergeCell ref="C3:D3"/>
    <mergeCell ref="A4:B4"/>
    <mergeCell ref="C4:D4"/>
  </mergeCells>
  <printOptions horizontalCentered="1"/>
  <pageMargins left="0.59" right="0.59" top="1.06" bottom="1.18" header="0.98" footer="0.9"/>
  <pageSetup firstPageNumber="11" useFirstPageNumber="1"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SheetLayoutView="100" workbookViewId="0" topLeftCell="A12">
      <selection activeCell="B17" sqref="B17:B18"/>
    </sheetView>
  </sheetViews>
  <sheetFormatPr defaultColWidth="9.00390625" defaultRowHeight="14.25"/>
  <cols>
    <col min="1" max="1" width="27.25390625" style="45" customWidth="1"/>
    <col min="2" max="2" width="9.25390625" style="46" customWidth="1"/>
    <col min="3" max="7" width="10.00390625" style="46" customWidth="1"/>
  </cols>
  <sheetData>
    <row r="1" ht="15">
      <c r="A1" s="47" t="s">
        <v>104</v>
      </c>
    </row>
    <row r="2" spans="1:7" ht="28.5">
      <c r="A2" s="48" t="s">
        <v>105</v>
      </c>
      <c r="B2" s="49"/>
      <c r="C2" s="49"/>
      <c r="D2" s="49"/>
      <c r="E2" s="49"/>
      <c r="F2" s="49"/>
      <c r="G2" s="49"/>
    </row>
    <row r="3" spans="1:7" ht="15">
      <c r="A3" s="50"/>
      <c r="B3" s="51"/>
      <c r="C3" s="51"/>
      <c r="D3" s="51"/>
      <c r="E3" s="51"/>
      <c r="F3" s="52" t="s">
        <v>2</v>
      </c>
      <c r="G3" s="53"/>
    </row>
    <row r="4" spans="1:7" ht="71.25" customHeight="1">
      <c r="A4" s="54" t="s">
        <v>106</v>
      </c>
      <c r="B4" s="55" t="s">
        <v>107</v>
      </c>
      <c r="C4" s="55" t="s">
        <v>108</v>
      </c>
      <c r="D4" s="55" t="s">
        <v>109</v>
      </c>
      <c r="E4" s="55" t="s">
        <v>110</v>
      </c>
      <c r="F4" s="55" t="s">
        <v>111</v>
      </c>
      <c r="G4" s="55" t="s">
        <v>112</v>
      </c>
    </row>
    <row r="5" spans="1:7" ht="27" customHeight="1">
      <c r="A5" s="56" t="s">
        <v>113</v>
      </c>
      <c r="B5" s="57">
        <f aca="true" t="shared" si="0" ref="B5:B17">SUM(C5:G5)</f>
        <v>79.84</v>
      </c>
      <c r="C5" s="58">
        <v>8.19</v>
      </c>
      <c r="D5" s="58">
        <v>22.7</v>
      </c>
      <c r="E5" s="58">
        <v>45.49</v>
      </c>
      <c r="F5" s="58">
        <v>2.62</v>
      </c>
      <c r="G5" s="58">
        <v>0.84</v>
      </c>
    </row>
    <row r="6" spans="1:7" ht="27" customHeight="1">
      <c r="A6" s="59" t="s">
        <v>114</v>
      </c>
      <c r="B6" s="57">
        <f t="shared" si="0"/>
        <v>43.92</v>
      </c>
      <c r="C6" s="60">
        <v>4.23</v>
      </c>
      <c r="D6" s="60">
        <v>21.17</v>
      </c>
      <c r="E6" s="60">
        <v>15.3</v>
      </c>
      <c r="F6" s="60">
        <v>2.54</v>
      </c>
      <c r="G6" s="60">
        <v>0.68</v>
      </c>
    </row>
    <row r="7" spans="1:7" ht="27" customHeight="1">
      <c r="A7" s="59" t="s">
        <v>115</v>
      </c>
      <c r="B7" s="57">
        <f t="shared" si="0"/>
        <v>0.82</v>
      </c>
      <c r="C7" s="60">
        <v>0.02</v>
      </c>
      <c r="D7" s="60">
        <v>0.35</v>
      </c>
      <c r="E7" s="60">
        <v>0.34</v>
      </c>
      <c r="F7" s="60">
        <v>0.03</v>
      </c>
      <c r="G7" s="60">
        <v>0.08</v>
      </c>
    </row>
    <row r="8" spans="1:7" ht="27" customHeight="1">
      <c r="A8" s="61" t="s">
        <v>116</v>
      </c>
      <c r="B8" s="57">
        <f t="shared" si="0"/>
        <v>33.98</v>
      </c>
      <c r="C8" s="60">
        <v>3.16</v>
      </c>
      <c r="D8" s="60">
        <v>0.96</v>
      </c>
      <c r="E8" s="60">
        <v>29.81</v>
      </c>
      <c r="F8" s="60">
        <v>0.05</v>
      </c>
      <c r="G8" s="60">
        <v>0</v>
      </c>
    </row>
    <row r="9" spans="1:7" ht="27" customHeight="1">
      <c r="A9" s="61" t="s">
        <v>117</v>
      </c>
      <c r="B9" s="57">
        <f t="shared" si="0"/>
        <v>0.25</v>
      </c>
      <c r="C9" s="60">
        <v>0</v>
      </c>
      <c r="D9" s="60">
        <v>0.2</v>
      </c>
      <c r="E9" s="60">
        <v>0.04</v>
      </c>
      <c r="F9" s="60">
        <v>0.01</v>
      </c>
      <c r="G9" s="60">
        <v>0</v>
      </c>
    </row>
    <row r="10" spans="1:7" ht="27" customHeight="1">
      <c r="A10" s="61" t="s">
        <v>118</v>
      </c>
      <c r="B10" s="57">
        <f t="shared" si="0"/>
        <v>0.81</v>
      </c>
      <c r="C10" s="60">
        <v>0.78</v>
      </c>
      <c r="D10" s="60">
        <v>0.03</v>
      </c>
      <c r="E10" s="60">
        <v>0</v>
      </c>
      <c r="F10" s="60">
        <v>0</v>
      </c>
      <c r="G10" s="60">
        <v>0</v>
      </c>
    </row>
    <row r="11" spans="1:7" ht="27" customHeight="1">
      <c r="A11" s="62" t="s">
        <v>119</v>
      </c>
      <c r="B11" s="57">
        <f t="shared" si="0"/>
        <v>0.08</v>
      </c>
      <c r="C11" s="60">
        <v>0</v>
      </c>
      <c r="D11" s="60">
        <v>0</v>
      </c>
      <c r="E11" s="60">
        <v>0</v>
      </c>
      <c r="F11" s="60">
        <v>0</v>
      </c>
      <c r="G11" s="60">
        <v>0.08</v>
      </c>
    </row>
    <row r="12" spans="1:7" ht="27" customHeight="1">
      <c r="A12" s="56" t="s">
        <v>120</v>
      </c>
      <c r="B12" s="57">
        <f t="shared" si="0"/>
        <v>76.08</v>
      </c>
      <c r="C12" s="58">
        <v>7.65</v>
      </c>
      <c r="D12" s="58">
        <v>20.99</v>
      </c>
      <c r="E12" s="58">
        <v>42.9</v>
      </c>
      <c r="F12" s="58">
        <v>3.14</v>
      </c>
      <c r="G12" s="58">
        <v>1.4</v>
      </c>
    </row>
    <row r="13" spans="1:7" ht="27" customHeight="1">
      <c r="A13" s="59" t="s">
        <v>121</v>
      </c>
      <c r="B13" s="57">
        <f t="shared" si="0"/>
        <v>74.59</v>
      </c>
      <c r="C13" s="60">
        <v>7.45</v>
      </c>
      <c r="D13" s="60">
        <v>20.8</v>
      </c>
      <c r="E13" s="60">
        <v>42.72</v>
      </c>
      <c r="F13" s="60">
        <v>2.92</v>
      </c>
      <c r="G13" s="60">
        <v>0.7</v>
      </c>
    </row>
    <row r="14" spans="1:7" ht="27" customHeight="1">
      <c r="A14" s="59" t="s">
        <v>122</v>
      </c>
      <c r="B14" s="57">
        <f t="shared" si="0"/>
        <v>0.76</v>
      </c>
      <c r="C14" s="60">
        <v>0</v>
      </c>
      <c r="D14" s="60">
        <v>0.06</v>
      </c>
      <c r="E14" s="60">
        <v>0.18</v>
      </c>
      <c r="F14" s="60">
        <v>0.08</v>
      </c>
      <c r="G14" s="60">
        <v>0.44</v>
      </c>
    </row>
    <row r="15" spans="1:7" ht="27" customHeight="1">
      <c r="A15" s="61" t="s">
        <v>123</v>
      </c>
      <c r="B15" s="57">
        <f t="shared" si="0"/>
        <v>0.32</v>
      </c>
      <c r="C15" s="60">
        <v>0.19</v>
      </c>
      <c r="D15" s="60">
        <v>0.13</v>
      </c>
      <c r="E15" s="60">
        <v>0</v>
      </c>
      <c r="F15" s="60">
        <v>0</v>
      </c>
      <c r="G15" s="60">
        <v>0</v>
      </c>
    </row>
    <row r="16" spans="1:7" ht="27" customHeight="1">
      <c r="A16" s="62" t="s">
        <v>124</v>
      </c>
      <c r="B16" s="57">
        <f t="shared" si="0"/>
        <v>0.39</v>
      </c>
      <c r="C16" s="60">
        <v>0</v>
      </c>
      <c r="D16" s="60">
        <v>0</v>
      </c>
      <c r="E16" s="60">
        <v>0</v>
      </c>
      <c r="F16" s="60">
        <v>0.13</v>
      </c>
      <c r="G16" s="60">
        <v>0.26</v>
      </c>
    </row>
    <row r="17" spans="1:7" ht="27" customHeight="1">
      <c r="A17" s="56" t="s">
        <v>125</v>
      </c>
      <c r="B17" s="57">
        <f t="shared" si="0"/>
        <v>3.7600000000000002</v>
      </c>
      <c r="C17" s="58">
        <v>0.54</v>
      </c>
      <c r="D17" s="58">
        <v>1.71</v>
      </c>
      <c r="E17" s="58">
        <v>2.59</v>
      </c>
      <c r="F17" s="58">
        <v>-0.52</v>
      </c>
      <c r="G17" s="58">
        <v>-0.56</v>
      </c>
    </row>
    <row r="18" spans="1:7" ht="27" customHeight="1">
      <c r="A18" s="56" t="s">
        <v>126</v>
      </c>
      <c r="B18" s="57">
        <v>49.59</v>
      </c>
      <c r="C18" s="58">
        <v>1.23</v>
      </c>
      <c r="D18" s="58">
        <v>23.43</v>
      </c>
      <c r="E18" s="58">
        <v>18.03</v>
      </c>
      <c r="F18" s="58">
        <v>3.1</v>
      </c>
      <c r="G18" s="58">
        <v>3.8</v>
      </c>
    </row>
    <row r="19" spans="1:7" ht="27" customHeight="1">
      <c r="A19" s="56" t="s">
        <v>127</v>
      </c>
      <c r="B19" s="57">
        <v>53.35</v>
      </c>
      <c r="C19" s="58">
        <v>1.77</v>
      </c>
      <c r="D19" s="58">
        <v>25.14</v>
      </c>
      <c r="E19" s="58">
        <v>20.62</v>
      </c>
      <c r="F19" s="58">
        <v>2.58</v>
      </c>
      <c r="G19" s="58">
        <v>3.24</v>
      </c>
    </row>
    <row r="20" spans="1:7" ht="45.75" customHeight="1">
      <c r="A20" s="63" t="s">
        <v>128</v>
      </c>
      <c r="B20" s="64"/>
      <c r="C20" s="64"/>
      <c r="D20" s="64"/>
      <c r="E20" s="64"/>
      <c r="F20" s="64"/>
      <c r="G20" s="64"/>
    </row>
    <row r="21" spans="1:7" ht="15">
      <c r="A21" s="65"/>
      <c r="B21" s="66"/>
      <c r="C21" s="66"/>
      <c r="D21" s="66"/>
      <c r="E21" s="66"/>
      <c r="F21" s="66"/>
      <c r="G21" s="66"/>
    </row>
    <row r="22" spans="1:7" ht="15">
      <c r="A22" s="65"/>
      <c r="B22" s="66"/>
      <c r="C22" s="66"/>
      <c r="D22" s="66"/>
      <c r="E22" s="66"/>
      <c r="F22" s="66"/>
      <c r="G22" s="66"/>
    </row>
    <row r="23" spans="1:7" ht="15">
      <c r="A23" s="65"/>
      <c r="B23" s="66"/>
      <c r="C23" s="66"/>
      <c r="D23" s="66"/>
      <c r="E23" s="66"/>
      <c r="F23" s="66"/>
      <c r="G23" s="66"/>
    </row>
    <row r="24" spans="1:7" ht="15">
      <c r="A24" s="65"/>
      <c r="B24" s="66"/>
      <c r="C24" s="66"/>
      <c r="D24" s="66"/>
      <c r="E24" s="66"/>
      <c r="F24" s="66"/>
      <c r="G24" s="66"/>
    </row>
    <row r="25" spans="1:7" ht="15">
      <c r="A25" s="65"/>
      <c r="B25" s="66"/>
      <c r="C25" s="66"/>
      <c r="D25" s="66"/>
      <c r="E25" s="66"/>
      <c r="F25" s="66"/>
      <c r="G25" s="66"/>
    </row>
    <row r="26" spans="1:7" ht="15">
      <c r="A26" s="65"/>
      <c r="B26" s="66"/>
      <c r="C26" s="66"/>
      <c r="D26" s="66"/>
      <c r="E26" s="66"/>
      <c r="F26" s="66"/>
      <c r="G26" s="66"/>
    </row>
    <row r="27" spans="1:7" ht="15">
      <c r="A27" s="65"/>
      <c r="B27" s="66"/>
      <c r="C27" s="66"/>
      <c r="D27" s="66"/>
      <c r="E27" s="66"/>
      <c r="F27" s="66"/>
      <c r="G27" s="66"/>
    </row>
    <row r="28" spans="1:7" ht="15">
      <c r="A28" s="65"/>
      <c r="B28" s="66"/>
      <c r="C28" s="66"/>
      <c r="D28" s="66"/>
      <c r="E28" s="66"/>
      <c r="F28" s="66"/>
      <c r="G28" s="66"/>
    </row>
    <row r="29" spans="1:7" ht="15">
      <c r="A29" s="65"/>
      <c r="B29" s="66"/>
      <c r="C29" s="66"/>
      <c r="D29" s="66"/>
      <c r="E29" s="66"/>
      <c r="F29" s="66"/>
      <c r="G29" s="66"/>
    </row>
    <row r="30" spans="1:7" ht="15">
      <c r="A30" s="65"/>
      <c r="B30" s="66"/>
      <c r="C30" s="66"/>
      <c r="D30" s="66"/>
      <c r="E30" s="66"/>
      <c r="F30" s="66"/>
      <c r="G30" s="66"/>
    </row>
    <row r="31" spans="1:7" ht="15">
      <c r="A31" s="65"/>
      <c r="B31" s="66"/>
      <c r="C31" s="66"/>
      <c r="D31" s="66"/>
      <c r="E31" s="66"/>
      <c r="F31" s="66"/>
      <c r="G31" s="66"/>
    </row>
    <row r="32" spans="1:7" ht="15">
      <c r="A32" s="65"/>
      <c r="B32" s="66"/>
      <c r="C32" s="66"/>
      <c r="D32" s="66"/>
      <c r="E32" s="66"/>
      <c r="F32" s="66"/>
      <c r="G32" s="66"/>
    </row>
    <row r="33" spans="1:7" ht="15">
      <c r="A33" s="65"/>
      <c r="B33" s="66"/>
      <c r="C33" s="66"/>
      <c r="D33" s="66"/>
      <c r="E33" s="66"/>
      <c r="F33" s="66"/>
      <c r="G33" s="66"/>
    </row>
    <row r="34" spans="1:7" ht="15">
      <c r="A34" s="65"/>
      <c r="B34" s="66"/>
      <c r="C34" s="66"/>
      <c r="D34" s="66"/>
      <c r="E34" s="66"/>
      <c r="F34" s="66"/>
      <c r="G34" s="66"/>
    </row>
    <row r="35" spans="1:7" ht="15">
      <c r="A35" s="65"/>
      <c r="B35" s="66"/>
      <c r="C35" s="66"/>
      <c r="D35" s="66"/>
      <c r="E35" s="66"/>
      <c r="F35" s="66"/>
      <c r="G35" s="66"/>
    </row>
    <row r="36" spans="1:7" ht="15">
      <c r="A36" s="65"/>
      <c r="B36" s="66"/>
      <c r="C36" s="66"/>
      <c r="D36" s="66"/>
      <c r="E36" s="66"/>
      <c r="F36" s="66"/>
      <c r="G36" s="66"/>
    </row>
    <row r="37" spans="1:7" ht="15">
      <c r="A37" s="65"/>
      <c r="B37" s="66"/>
      <c r="C37" s="66"/>
      <c r="D37" s="66"/>
      <c r="E37" s="66"/>
      <c r="F37" s="66"/>
      <c r="G37" s="66"/>
    </row>
    <row r="38" spans="1:7" ht="15">
      <c r="A38" s="65"/>
      <c r="B38" s="66"/>
      <c r="C38" s="66"/>
      <c r="D38" s="66"/>
      <c r="E38" s="66"/>
      <c r="F38" s="66"/>
      <c r="G38" s="66"/>
    </row>
    <row r="39" spans="1:7" ht="15">
      <c r="A39" s="65"/>
      <c r="B39" s="66"/>
      <c r="C39" s="66"/>
      <c r="D39" s="66"/>
      <c r="E39" s="66"/>
      <c r="F39" s="66"/>
      <c r="G39" s="66"/>
    </row>
    <row r="40" spans="1:7" ht="15">
      <c r="A40" s="65"/>
      <c r="B40" s="66"/>
      <c r="C40" s="66"/>
      <c r="D40" s="66"/>
      <c r="E40" s="66"/>
      <c r="F40" s="66"/>
      <c r="G40" s="66"/>
    </row>
    <row r="41" spans="1:7" ht="15">
      <c r="A41" s="65"/>
      <c r="B41" s="66"/>
      <c r="C41" s="66"/>
      <c r="D41" s="66"/>
      <c r="E41" s="66"/>
      <c r="F41" s="66"/>
      <c r="G41" s="66"/>
    </row>
    <row r="42" spans="1:7" ht="15">
      <c r="A42" s="65"/>
      <c r="B42" s="66"/>
      <c r="C42" s="66"/>
      <c r="D42" s="66"/>
      <c r="E42" s="66"/>
      <c r="F42" s="66"/>
      <c r="G42" s="66"/>
    </row>
    <row r="43" spans="1:7" ht="15">
      <c r="A43" s="65"/>
      <c r="B43" s="66"/>
      <c r="C43" s="66"/>
      <c r="D43" s="66"/>
      <c r="E43" s="66"/>
      <c r="F43" s="66"/>
      <c r="G43" s="66"/>
    </row>
    <row r="44" spans="1:7" ht="15">
      <c r="A44" s="65"/>
      <c r="B44" s="66"/>
      <c r="C44" s="66"/>
      <c r="D44" s="66"/>
      <c r="E44" s="66"/>
      <c r="F44" s="66"/>
      <c r="G44" s="66"/>
    </row>
    <row r="45" spans="1:7" ht="15">
      <c r="A45" s="65"/>
      <c r="B45" s="66"/>
      <c r="C45" s="66"/>
      <c r="D45" s="66"/>
      <c r="E45" s="66"/>
      <c r="F45" s="66"/>
      <c r="G45" s="66"/>
    </row>
    <row r="46" spans="1:7" ht="15">
      <c r="A46" s="65"/>
      <c r="B46" s="66"/>
      <c r="C46" s="66"/>
      <c r="D46" s="66"/>
      <c r="E46" s="66"/>
      <c r="F46" s="66"/>
      <c r="G46" s="66"/>
    </row>
    <row r="47" spans="1:7" ht="15">
      <c r="A47" s="65"/>
      <c r="B47" s="66"/>
      <c r="C47" s="66"/>
      <c r="D47" s="66"/>
      <c r="E47" s="66"/>
      <c r="F47" s="66"/>
      <c r="G47" s="66"/>
    </row>
    <row r="48" spans="1:7" ht="15">
      <c r="A48" s="65"/>
      <c r="B48" s="66"/>
      <c r="C48" s="66"/>
      <c r="D48" s="66"/>
      <c r="E48" s="66"/>
      <c r="F48" s="66"/>
      <c r="G48" s="66"/>
    </row>
    <row r="49" spans="1:7" ht="15">
      <c r="A49" s="65"/>
      <c r="B49" s="66"/>
      <c r="C49" s="66"/>
      <c r="D49" s="66"/>
      <c r="E49" s="66"/>
      <c r="F49" s="66"/>
      <c r="G49" s="66"/>
    </row>
    <row r="50" spans="1:7" ht="15">
      <c r="A50" s="65"/>
      <c r="B50" s="66"/>
      <c r="C50" s="66"/>
      <c r="D50" s="66"/>
      <c r="E50" s="66"/>
      <c r="F50" s="66"/>
      <c r="G50" s="66"/>
    </row>
    <row r="51" spans="1:7" ht="15">
      <c r="A51" s="65"/>
      <c r="B51" s="66"/>
      <c r="C51" s="66"/>
      <c r="D51" s="66"/>
      <c r="E51" s="66"/>
      <c r="F51" s="66"/>
      <c r="G51" s="66"/>
    </row>
    <row r="52" spans="1:7" ht="15">
      <c r="A52" s="65"/>
      <c r="B52" s="66"/>
      <c r="C52" s="66"/>
      <c r="D52" s="66"/>
      <c r="E52" s="66"/>
      <c r="F52" s="66"/>
      <c r="G52" s="66"/>
    </row>
    <row r="53" spans="1:7" ht="15">
      <c r="A53" s="65"/>
      <c r="B53" s="66"/>
      <c r="C53" s="66"/>
      <c r="D53" s="66"/>
      <c r="E53" s="66"/>
      <c r="F53" s="66"/>
      <c r="G53" s="66"/>
    </row>
    <row r="54" spans="1:7" ht="15">
      <c r="A54" s="65"/>
      <c r="B54" s="66"/>
      <c r="C54" s="66"/>
      <c r="D54" s="66"/>
      <c r="E54" s="66"/>
      <c r="F54" s="66"/>
      <c r="G54" s="66"/>
    </row>
    <row r="55" spans="1:7" ht="15">
      <c r="A55" s="65"/>
      <c r="B55" s="66"/>
      <c r="C55" s="66"/>
      <c r="D55" s="66"/>
      <c r="E55" s="66"/>
      <c r="F55" s="66"/>
      <c r="G55" s="66"/>
    </row>
    <row r="56" spans="1:7" ht="15">
      <c r="A56" s="65"/>
      <c r="B56" s="66"/>
      <c r="C56" s="66"/>
      <c r="D56" s="66"/>
      <c r="E56" s="66"/>
      <c r="F56" s="66"/>
      <c r="G56" s="66"/>
    </row>
    <row r="57" spans="1:7" ht="15">
      <c r="A57" s="65"/>
      <c r="B57" s="66"/>
      <c r="C57" s="66"/>
      <c r="D57" s="66"/>
      <c r="E57" s="66"/>
      <c r="F57" s="66"/>
      <c r="G57" s="66"/>
    </row>
    <row r="58" spans="1:7" ht="15">
      <c r="A58" s="65"/>
      <c r="B58" s="66"/>
      <c r="C58" s="66"/>
      <c r="D58" s="66"/>
      <c r="E58" s="66"/>
      <c r="F58" s="66"/>
      <c r="G58" s="66"/>
    </row>
    <row r="59" spans="1:7" ht="15">
      <c r="A59" s="65"/>
      <c r="B59" s="66"/>
      <c r="C59" s="66"/>
      <c r="D59" s="66"/>
      <c r="E59" s="66"/>
      <c r="F59" s="66"/>
      <c r="G59" s="66"/>
    </row>
    <row r="60" spans="1:7" ht="15">
      <c r="A60" s="65"/>
      <c r="B60" s="66"/>
      <c r="C60" s="66"/>
      <c r="D60" s="66"/>
      <c r="E60" s="66"/>
      <c r="F60" s="66"/>
      <c r="G60" s="66"/>
    </row>
    <row r="61" spans="1:7" ht="15">
      <c r="A61" s="65"/>
      <c r="B61" s="66"/>
      <c r="C61" s="66"/>
      <c r="D61" s="66"/>
      <c r="E61" s="66"/>
      <c r="F61" s="66"/>
      <c r="G61" s="66"/>
    </row>
    <row r="62" spans="1:7" ht="15">
      <c r="A62" s="65"/>
      <c r="B62" s="66"/>
      <c r="C62" s="66"/>
      <c r="D62" s="66"/>
      <c r="E62" s="66"/>
      <c r="F62" s="66"/>
      <c r="G62" s="66"/>
    </row>
    <row r="63" spans="1:7" ht="15">
      <c r="A63" s="65"/>
      <c r="B63" s="66"/>
      <c r="C63" s="66"/>
      <c r="D63" s="66"/>
      <c r="E63" s="66"/>
      <c r="F63" s="66"/>
      <c r="G63" s="66"/>
    </row>
    <row r="64" spans="1:7" ht="15">
      <c r="A64" s="65"/>
      <c r="B64" s="66"/>
      <c r="C64" s="66"/>
      <c r="D64" s="66"/>
      <c r="E64" s="66"/>
      <c r="F64" s="66"/>
      <c r="G64" s="66"/>
    </row>
    <row r="65" spans="1:7" ht="15">
      <c r="A65" s="65"/>
      <c r="B65" s="66"/>
      <c r="C65" s="66"/>
      <c r="D65" s="66"/>
      <c r="E65" s="66"/>
      <c r="F65" s="66"/>
      <c r="G65" s="66"/>
    </row>
    <row r="66" spans="1:7" ht="15">
      <c r="A66" s="65"/>
      <c r="B66" s="66"/>
      <c r="C66" s="66"/>
      <c r="D66" s="66"/>
      <c r="E66" s="66"/>
      <c r="F66" s="66"/>
      <c r="G66" s="66"/>
    </row>
    <row r="67" spans="1:7" ht="15">
      <c r="A67" s="65"/>
      <c r="B67" s="66"/>
      <c r="C67" s="66"/>
      <c r="D67" s="66"/>
      <c r="E67" s="66"/>
      <c r="F67" s="66"/>
      <c r="G67" s="66"/>
    </row>
  </sheetData>
  <sheetProtection/>
  <mergeCells count="3">
    <mergeCell ref="A2:G2"/>
    <mergeCell ref="F3:G3"/>
    <mergeCell ref="A20:G20"/>
  </mergeCells>
  <printOptions horizontalCentered="1"/>
  <pageMargins left="0.59" right="0.59" top="1.06" bottom="1.18" header="0.98" footer="0.9"/>
  <pageSetup firstPageNumber="11" useFirstPageNumber="1" fitToHeight="0" fitToWidth="1" horizontalDpi="600" verticalDpi="600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0"/>
  <sheetViews>
    <sheetView tabSelected="1" view="pageBreakPreview" zoomScaleSheetLayoutView="100" workbookViewId="0" topLeftCell="A1">
      <pane xSplit="1" ySplit="5" topLeftCell="B6" activePane="bottomRight" state="frozen"/>
      <selection pane="bottomRight" activeCell="C10" sqref="C10"/>
    </sheetView>
  </sheetViews>
  <sheetFormatPr defaultColWidth="8.75390625" defaultRowHeight="14.25"/>
  <cols>
    <col min="1" max="1" width="43.125" style="6" customWidth="1"/>
    <col min="2" max="2" width="8.00390625" style="7" customWidth="1"/>
    <col min="3" max="3" width="8.00390625" style="8" customWidth="1"/>
    <col min="4" max="4" width="8.00390625" style="7" customWidth="1"/>
    <col min="5" max="5" width="29.25390625" style="9" customWidth="1"/>
    <col min="6" max="6" width="9.75390625" style="10" customWidth="1"/>
    <col min="7" max="29" width="9.00390625" style="10" bestFit="1" customWidth="1"/>
    <col min="30" max="253" width="8.75390625" style="10" customWidth="1"/>
    <col min="254" max="16384" width="8.75390625" style="10" customWidth="1"/>
  </cols>
  <sheetData>
    <row r="1" ht="15">
      <c r="A1" s="11" t="s">
        <v>129</v>
      </c>
    </row>
    <row r="2" spans="1:5" s="1" customFormat="1" ht="28.5" customHeight="1">
      <c r="A2" s="12" t="s">
        <v>130</v>
      </c>
      <c r="B2" s="13"/>
      <c r="C2" s="14"/>
      <c r="D2" s="13"/>
      <c r="E2" s="12"/>
    </row>
    <row r="3" spans="1:15" s="1" customFormat="1" ht="15">
      <c r="A3" s="15"/>
      <c r="B3" s="16"/>
      <c r="C3" s="17"/>
      <c r="D3" s="16"/>
      <c r="E3" s="18" t="s">
        <v>131</v>
      </c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39" customHeight="1">
      <c r="A4" s="20" t="s">
        <v>132</v>
      </c>
      <c r="B4" s="21" t="s">
        <v>133</v>
      </c>
      <c r="C4" s="21" t="s">
        <v>134</v>
      </c>
      <c r="D4" s="21" t="s">
        <v>135</v>
      </c>
      <c r="E4" s="22" t="s">
        <v>136</v>
      </c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3" customFormat="1" ht="24" customHeight="1">
      <c r="A5" s="24" t="s">
        <v>137</v>
      </c>
      <c r="B5" s="25">
        <f>B6+B12+B33</f>
        <v>347.81</v>
      </c>
      <c r="C5" s="25">
        <f>C6+C12+C33</f>
        <v>89.68999999999998</v>
      </c>
      <c r="D5" s="25">
        <f>D6+D12+D33</f>
        <v>258.12</v>
      </c>
      <c r="E5" s="26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4" customFormat="1" ht="24" customHeight="1">
      <c r="A6" s="27" t="s">
        <v>138</v>
      </c>
      <c r="B6" s="25">
        <f>SUM(B7:B11)</f>
        <v>15.510000000000002</v>
      </c>
      <c r="C6" s="25">
        <f>SUM(C7:C11)</f>
        <v>9.11</v>
      </c>
      <c r="D6" s="25">
        <f>SUM(D7:D11)</f>
        <v>6.4</v>
      </c>
      <c r="E6" s="28"/>
      <c r="F6" s="29"/>
      <c r="G6" s="19"/>
      <c r="H6" s="19"/>
      <c r="I6" s="19"/>
      <c r="J6" s="19"/>
      <c r="K6" s="19"/>
      <c r="L6" s="19"/>
      <c r="M6" s="19"/>
      <c r="N6" s="19"/>
      <c r="O6" s="19"/>
    </row>
    <row r="7" spans="1:15" s="4" customFormat="1" ht="24" customHeight="1">
      <c r="A7" s="30" t="s">
        <v>139</v>
      </c>
      <c r="B7" s="31">
        <f>C7+D7</f>
        <v>9.33</v>
      </c>
      <c r="C7" s="31">
        <v>5.14</v>
      </c>
      <c r="D7" s="31">
        <v>4.19</v>
      </c>
      <c r="E7" s="28"/>
      <c r="F7" s="29"/>
      <c r="G7" s="19"/>
      <c r="H7" s="19"/>
      <c r="I7" s="19"/>
      <c r="J7" s="19"/>
      <c r="K7" s="19"/>
      <c r="L7" s="19"/>
      <c r="M7" s="19"/>
      <c r="N7" s="19"/>
      <c r="O7" s="19"/>
    </row>
    <row r="8" spans="1:15" s="4" customFormat="1" ht="24" customHeight="1">
      <c r="A8" s="30" t="s">
        <v>140</v>
      </c>
      <c r="B8" s="31">
        <f aca="true" t="shared" si="0" ref="B8:B13">C8+D8</f>
        <v>0.74</v>
      </c>
      <c r="C8" s="31">
        <v>0.69</v>
      </c>
      <c r="D8" s="31">
        <v>0.050000000000000044</v>
      </c>
      <c r="E8" s="28"/>
      <c r="F8" s="29"/>
      <c r="G8" s="19"/>
      <c r="H8" s="19"/>
      <c r="I8" s="19"/>
      <c r="J8" s="19"/>
      <c r="K8" s="19"/>
      <c r="L8" s="19"/>
      <c r="M8" s="19"/>
      <c r="N8" s="19"/>
      <c r="O8" s="19"/>
    </row>
    <row r="9" spans="1:15" s="4" customFormat="1" ht="24" customHeight="1">
      <c r="A9" s="32" t="s">
        <v>141</v>
      </c>
      <c r="B9" s="31">
        <f t="shared" si="0"/>
        <v>1.05</v>
      </c>
      <c r="C9" s="31">
        <v>0.6</v>
      </c>
      <c r="D9" s="31">
        <v>0.45000000000000007</v>
      </c>
      <c r="E9" s="28"/>
      <c r="F9" s="29"/>
      <c r="G9" s="19"/>
      <c r="H9" s="19"/>
      <c r="I9" s="19"/>
      <c r="J9" s="19"/>
      <c r="K9" s="19"/>
      <c r="L9" s="19"/>
      <c r="M9" s="19"/>
      <c r="N9" s="19"/>
      <c r="O9" s="19"/>
    </row>
    <row r="10" spans="1:15" s="4" customFormat="1" ht="24" customHeight="1">
      <c r="A10" s="30" t="s">
        <v>142</v>
      </c>
      <c r="B10" s="31">
        <f t="shared" si="0"/>
        <v>2.21</v>
      </c>
      <c r="C10" s="31">
        <v>1.33</v>
      </c>
      <c r="D10" s="31">
        <v>0.8799999999999999</v>
      </c>
      <c r="E10" s="28"/>
      <c r="F10" s="2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4" customFormat="1" ht="45.75" customHeight="1">
      <c r="A11" s="30" t="s">
        <v>143</v>
      </c>
      <c r="B11" s="31">
        <f t="shared" si="0"/>
        <v>2.18</v>
      </c>
      <c r="C11" s="31">
        <v>1.35</v>
      </c>
      <c r="D11" s="31">
        <v>0.83</v>
      </c>
      <c r="E11" s="28" t="s">
        <v>144</v>
      </c>
      <c r="F11" s="29"/>
      <c r="G11" s="19"/>
      <c r="H11" s="19"/>
      <c r="I11" s="19"/>
      <c r="J11" s="19"/>
      <c r="K11" s="19"/>
      <c r="L11" s="19"/>
      <c r="M11" s="19"/>
      <c r="N11" s="19"/>
      <c r="O11" s="19"/>
    </row>
    <row r="12" spans="1:15" s="5" customFormat="1" ht="24" customHeight="1">
      <c r="A12" s="33" t="s">
        <v>145</v>
      </c>
      <c r="B12" s="25">
        <f>SUM(B13:B32)</f>
        <v>273.38</v>
      </c>
      <c r="C12" s="25">
        <f>SUM(C13:C32)</f>
        <v>69.36999999999999</v>
      </c>
      <c r="D12" s="25">
        <f>SUM(D13:D32)</f>
        <v>204.01000000000002</v>
      </c>
      <c r="E12" s="26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4" customFormat="1" ht="24" customHeight="1">
      <c r="A13" s="35" t="s">
        <v>146</v>
      </c>
      <c r="B13" s="31">
        <f t="shared" si="0"/>
        <v>59.1</v>
      </c>
      <c r="C13" s="31">
        <v>16.54</v>
      </c>
      <c r="D13" s="31">
        <v>42.56</v>
      </c>
      <c r="E13" s="28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4" customFormat="1" ht="24" customHeight="1">
      <c r="A14" s="35" t="s">
        <v>147</v>
      </c>
      <c r="B14" s="31">
        <f aca="true" t="shared" si="1" ref="B14:B33">C14+D14</f>
        <v>16.87</v>
      </c>
      <c r="C14" s="31">
        <v>2.06</v>
      </c>
      <c r="D14" s="31">
        <v>14.81</v>
      </c>
      <c r="E14" s="28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4" customFormat="1" ht="24" customHeight="1">
      <c r="A15" s="35" t="s">
        <v>148</v>
      </c>
      <c r="B15" s="31">
        <f t="shared" si="1"/>
        <v>3.7</v>
      </c>
      <c r="C15" s="31">
        <v>0.87</v>
      </c>
      <c r="D15" s="31">
        <v>2.83</v>
      </c>
      <c r="E15" s="28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4" customFormat="1" ht="24" customHeight="1">
      <c r="A16" s="35" t="s">
        <v>149</v>
      </c>
      <c r="B16" s="31">
        <f t="shared" si="1"/>
        <v>3.81</v>
      </c>
      <c r="C16" s="31">
        <v>0.07</v>
      </c>
      <c r="D16" s="31">
        <v>3.74</v>
      </c>
      <c r="E16" s="28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4" customFormat="1" ht="24" customHeight="1">
      <c r="A17" s="35" t="s">
        <v>150</v>
      </c>
      <c r="B17" s="31">
        <f t="shared" si="1"/>
        <v>17.84</v>
      </c>
      <c r="C17" s="31">
        <v>5</v>
      </c>
      <c r="D17" s="31">
        <v>12.84</v>
      </c>
      <c r="E17" s="28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4" customFormat="1" ht="24" customHeight="1">
      <c r="A18" s="35" t="s">
        <v>151</v>
      </c>
      <c r="B18" s="31">
        <f t="shared" si="1"/>
        <v>2.02</v>
      </c>
      <c r="C18" s="31">
        <v>0.24</v>
      </c>
      <c r="D18" s="31">
        <v>1.78</v>
      </c>
      <c r="E18" s="28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4" customFormat="1" ht="24" customHeight="1">
      <c r="A19" s="35" t="s">
        <v>152</v>
      </c>
      <c r="B19" s="31">
        <f t="shared" si="1"/>
        <v>6.74</v>
      </c>
      <c r="C19" s="31">
        <v>1.51</v>
      </c>
      <c r="D19" s="31">
        <v>5.23</v>
      </c>
      <c r="E19" s="28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4" customFormat="1" ht="24" customHeight="1">
      <c r="A20" s="35" t="s">
        <v>153</v>
      </c>
      <c r="B20" s="31">
        <f t="shared" si="1"/>
        <v>1.35</v>
      </c>
      <c r="C20" s="31">
        <v>0.48</v>
      </c>
      <c r="D20" s="31">
        <v>0.8700000000000001</v>
      </c>
      <c r="E20" s="28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4" customFormat="1" ht="24" customHeight="1">
      <c r="A21" s="35" t="s">
        <v>154</v>
      </c>
      <c r="B21" s="31">
        <f t="shared" si="1"/>
        <v>14.57</v>
      </c>
      <c r="C21" s="31">
        <v>3.89</v>
      </c>
      <c r="D21" s="31">
        <v>10.68</v>
      </c>
      <c r="E21" s="28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4" customFormat="1" ht="24" customHeight="1">
      <c r="A22" s="35" t="s">
        <v>155</v>
      </c>
      <c r="B22" s="31">
        <f t="shared" si="1"/>
        <v>0.81</v>
      </c>
      <c r="C22" s="31">
        <v>0.3</v>
      </c>
      <c r="D22" s="31">
        <v>0.51</v>
      </c>
      <c r="E22" s="28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4" customFormat="1" ht="24" customHeight="1">
      <c r="A23" s="35" t="s">
        <v>156</v>
      </c>
      <c r="B23" s="31">
        <f t="shared" si="1"/>
        <v>29.88</v>
      </c>
      <c r="C23" s="31">
        <v>6.04</v>
      </c>
      <c r="D23" s="31">
        <v>23.84</v>
      </c>
      <c r="E23" s="28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4" customFormat="1" ht="24" customHeight="1">
      <c r="A24" s="35" t="s">
        <v>157</v>
      </c>
      <c r="B24" s="31">
        <f t="shared" si="1"/>
        <v>36</v>
      </c>
      <c r="C24" s="31">
        <v>7.7</v>
      </c>
      <c r="D24" s="31">
        <v>28.3</v>
      </c>
      <c r="E24" s="28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4" customFormat="1" ht="24" customHeight="1">
      <c r="A25" s="35" t="s">
        <v>158</v>
      </c>
      <c r="B25" s="31">
        <f t="shared" si="1"/>
        <v>36.06</v>
      </c>
      <c r="C25" s="31">
        <v>7.19</v>
      </c>
      <c r="D25" s="31">
        <v>28.87</v>
      </c>
      <c r="E25" s="28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4" customFormat="1" ht="24" customHeight="1">
      <c r="A26" s="35" t="s">
        <v>159</v>
      </c>
      <c r="B26" s="31">
        <f t="shared" si="1"/>
        <v>8.11</v>
      </c>
      <c r="C26" s="31">
        <v>4.83</v>
      </c>
      <c r="D26" s="31">
        <v>3.2799999999999994</v>
      </c>
      <c r="E26" s="28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4" customFormat="1" ht="24" customHeight="1">
      <c r="A27" s="35" t="s">
        <v>160</v>
      </c>
      <c r="B27" s="31">
        <f t="shared" si="1"/>
        <v>6.24</v>
      </c>
      <c r="C27" s="31">
        <v>1.39</v>
      </c>
      <c r="D27" s="31">
        <v>4.8500000000000005</v>
      </c>
      <c r="E27" s="28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s="4" customFormat="1" ht="24" customHeight="1">
      <c r="A28" s="35" t="s">
        <v>161</v>
      </c>
      <c r="B28" s="31">
        <f t="shared" si="1"/>
        <v>1.12</v>
      </c>
      <c r="C28" s="31">
        <v>0.30000000000000004</v>
      </c>
      <c r="D28" s="31">
        <v>0.82</v>
      </c>
      <c r="E28" s="28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s="4" customFormat="1" ht="24" customHeight="1">
      <c r="A29" s="35" t="s">
        <v>162</v>
      </c>
      <c r="B29" s="31">
        <f t="shared" si="1"/>
        <v>6.64</v>
      </c>
      <c r="C29" s="31">
        <v>4.37</v>
      </c>
      <c r="D29" s="31">
        <v>2.2699999999999996</v>
      </c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s="4" customFormat="1" ht="24" customHeight="1">
      <c r="A30" s="35" t="s">
        <v>163</v>
      </c>
      <c r="B30" s="31">
        <f t="shared" si="1"/>
        <v>3.43</v>
      </c>
      <c r="C30" s="31">
        <v>1.96</v>
      </c>
      <c r="D30" s="31">
        <v>1.4700000000000002</v>
      </c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s="4" customFormat="1" ht="24" customHeight="1">
      <c r="A31" s="36" t="s">
        <v>164</v>
      </c>
      <c r="B31" s="31">
        <f t="shared" si="1"/>
        <v>10.13</v>
      </c>
      <c r="C31" s="31">
        <v>1.55</v>
      </c>
      <c r="D31" s="31">
        <v>8.58</v>
      </c>
      <c r="E31" s="28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s="4" customFormat="1" ht="24" customHeight="1">
      <c r="A32" s="35" t="s">
        <v>165</v>
      </c>
      <c r="B32" s="31">
        <f t="shared" si="1"/>
        <v>8.959999999999999</v>
      </c>
      <c r="C32" s="31">
        <v>3.0799999999999996</v>
      </c>
      <c r="D32" s="31">
        <v>5.879999999999999</v>
      </c>
      <c r="E32" s="28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5" customFormat="1" ht="24" customHeight="1">
      <c r="A33" s="33" t="s">
        <v>166</v>
      </c>
      <c r="B33" s="37">
        <f t="shared" si="1"/>
        <v>58.92</v>
      </c>
      <c r="C33" s="38">
        <f>8.69+2.49+0.03</f>
        <v>11.209999999999999</v>
      </c>
      <c r="D33" s="39">
        <f>43.93+3.77+0.01</f>
        <v>47.71</v>
      </c>
      <c r="E33" s="28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5">
      <c r="A34" s="40"/>
      <c r="B34" s="41"/>
      <c r="C34" s="42"/>
      <c r="D34" s="41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5">
      <c r="A35" s="40"/>
      <c r="B35" s="41"/>
      <c r="C35" s="42"/>
      <c r="D35" s="41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5">
      <c r="A36" s="40"/>
      <c r="B36" s="41"/>
      <c r="C36" s="42"/>
      <c r="D36" s="41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5">
      <c r="A37" s="40"/>
      <c r="B37" s="41"/>
      <c r="C37" s="42"/>
      <c r="D37" s="41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5">
      <c r="A38" s="40"/>
      <c r="B38" s="41"/>
      <c r="C38" s="42"/>
      <c r="D38" s="41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5">
      <c r="A39" s="40"/>
      <c r="B39" s="41"/>
      <c r="C39" s="42"/>
      <c r="D39" s="41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15">
      <c r="A40" s="40"/>
      <c r="B40" s="41"/>
      <c r="C40" s="42"/>
      <c r="D40" s="41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5">
      <c r="A41" s="40"/>
      <c r="B41" s="41"/>
      <c r="C41" s="42"/>
      <c r="D41" s="41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5">
      <c r="A42" s="40"/>
      <c r="B42" s="41"/>
      <c r="C42" s="42"/>
      <c r="D42" s="41"/>
      <c r="E42" s="43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40"/>
      <c r="B43" s="41"/>
      <c r="C43" s="42"/>
      <c r="D43" s="41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5">
      <c r="A44" s="40"/>
      <c r="B44" s="41"/>
      <c r="C44" s="42"/>
      <c r="D44" s="41"/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15">
      <c r="A45" s="40"/>
      <c r="B45" s="41"/>
      <c r="C45" s="42"/>
      <c r="D45" s="41"/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ht="15">
      <c r="A46" s="40"/>
      <c r="B46" s="41"/>
      <c r="C46" s="42"/>
      <c r="D46" s="41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5">
      <c r="A47" s="40"/>
      <c r="B47" s="41"/>
      <c r="C47" s="42"/>
      <c r="D47" s="41"/>
      <c r="E47" s="43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15">
      <c r="A48" s="40"/>
      <c r="B48" s="41"/>
      <c r="C48" s="42"/>
      <c r="D48" s="41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ht="15">
      <c r="A49" s="40"/>
      <c r="B49" s="41"/>
      <c r="C49" s="42"/>
      <c r="D49" s="41"/>
      <c r="E49" s="43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5">
      <c r="A50" s="40"/>
      <c r="B50" s="41"/>
      <c r="C50" s="42"/>
      <c r="D50" s="41"/>
      <c r="E50" s="43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15">
      <c r="A51" s="40"/>
      <c r="B51" s="41"/>
      <c r="C51" s="42"/>
      <c r="D51" s="41"/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5">
      <c r="A52" s="40"/>
      <c r="B52" s="41"/>
      <c r="C52" s="42"/>
      <c r="D52" s="41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5">
      <c r="A53" s="40"/>
      <c r="B53" s="41"/>
      <c r="C53" s="42"/>
      <c r="D53" s="41"/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15">
      <c r="A54" s="40"/>
      <c r="B54" s="41"/>
      <c r="C54" s="42"/>
      <c r="D54" s="41"/>
      <c r="E54" s="43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5">
      <c r="A55" s="40"/>
      <c r="B55" s="41"/>
      <c r="C55" s="42"/>
      <c r="D55" s="41"/>
      <c r="E55" s="43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5">
      <c r="A56" s="40"/>
      <c r="B56" s="41"/>
      <c r="C56" s="42"/>
      <c r="D56" s="41"/>
      <c r="E56" s="43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15">
      <c r="A57" s="40"/>
      <c r="B57" s="41"/>
      <c r="C57" s="42"/>
      <c r="D57" s="41"/>
      <c r="E57" s="43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5">
      <c r="A58" s="40"/>
      <c r="B58" s="41"/>
      <c r="C58" s="42"/>
      <c r="D58" s="41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 ht="15">
      <c r="A59" s="40"/>
      <c r="B59" s="41"/>
      <c r="C59" s="42"/>
      <c r="D59" s="41"/>
      <c r="E59" s="43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 ht="15">
      <c r="A60" s="40"/>
      <c r="B60" s="41"/>
      <c r="C60" s="42"/>
      <c r="D60" s="41"/>
      <c r="E60" s="43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5">
      <c r="A61" s="40"/>
      <c r="B61" s="41"/>
      <c r="C61" s="42"/>
      <c r="D61" s="41"/>
      <c r="E61" s="43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 ht="15">
      <c r="A62" s="40"/>
      <c r="B62" s="41"/>
      <c r="C62" s="42"/>
      <c r="D62" s="41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5">
      <c r="A63" s="40"/>
      <c r="B63" s="41"/>
      <c r="C63" s="42"/>
      <c r="D63" s="41"/>
      <c r="E63" s="43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ht="15">
      <c r="A64" s="40"/>
      <c r="B64" s="41"/>
      <c r="C64" s="42"/>
      <c r="D64" s="41"/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ht="15">
      <c r="A65" s="40"/>
      <c r="B65" s="41"/>
      <c r="C65" s="42"/>
      <c r="D65" s="41"/>
      <c r="E65" s="43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ht="15">
      <c r="A66" s="40"/>
      <c r="B66" s="41"/>
      <c r="C66" s="42"/>
      <c r="D66" s="41"/>
      <c r="E66" s="43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5">
      <c r="A67" s="40"/>
      <c r="B67" s="41"/>
      <c r="C67" s="42"/>
      <c r="D67" s="41"/>
      <c r="E67" s="43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5">
      <c r="A68" s="40"/>
      <c r="B68" s="41"/>
      <c r="C68" s="42"/>
      <c r="D68" s="41"/>
      <c r="E68" s="43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5">
      <c r="A69" s="40"/>
      <c r="B69" s="41"/>
      <c r="C69" s="42"/>
      <c r="D69" s="41"/>
      <c r="E69" s="43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5">
      <c r="A70" s="40"/>
      <c r="B70" s="41"/>
      <c r="C70" s="42"/>
      <c r="D70" s="41"/>
      <c r="E70" s="43"/>
      <c r="F70" s="44"/>
      <c r="G70" s="44"/>
      <c r="H70" s="44"/>
      <c r="I70" s="44"/>
      <c r="J70" s="44"/>
      <c r="K70" s="44"/>
      <c r="L70" s="44"/>
      <c r="M70" s="44"/>
      <c r="N70" s="44"/>
      <c r="O70" s="44"/>
    </row>
  </sheetData>
  <sheetProtection/>
  <mergeCells count="1">
    <mergeCell ref="A2:E2"/>
  </mergeCells>
  <conditionalFormatting sqref="A18">
    <cfRule type="cellIs" priority="8" dxfId="0" operator="equal" stopIfTrue="1">
      <formula>0</formula>
    </cfRule>
  </conditionalFormatting>
  <conditionalFormatting sqref="A23">
    <cfRule type="cellIs" priority="10" dxfId="0" operator="equal" stopIfTrue="1">
      <formula>0</formula>
    </cfRule>
  </conditionalFormatting>
  <conditionalFormatting sqref="A25">
    <cfRule type="cellIs" priority="11" dxfId="0" operator="equal" stopIfTrue="1">
      <formula>0</formula>
    </cfRule>
  </conditionalFormatting>
  <conditionalFormatting sqref="A26">
    <cfRule type="cellIs" priority="12" dxfId="0" operator="equal" stopIfTrue="1">
      <formula>0</formula>
    </cfRule>
  </conditionalFormatting>
  <conditionalFormatting sqref="A27">
    <cfRule type="cellIs" priority="13" dxfId="0" operator="equal" stopIfTrue="1">
      <formula>0</formula>
    </cfRule>
  </conditionalFormatting>
  <conditionalFormatting sqref="B33:C33">
    <cfRule type="cellIs" priority="2" dxfId="0" operator="equal" stopIfTrue="1">
      <formula>0</formula>
    </cfRule>
  </conditionalFormatting>
  <conditionalFormatting sqref="A28:A31">
    <cfRule type="cellIs" priority="14" dxfId="0" operator="equal" stopIfTrue="1">
      <formula>0</formula>
    </cfRule>
  </conditionalFormatting>
  <conditionalFormatting sqref="B13:B32">
    <cfRule type="cellIs" priority="1" dxfId="0" operator="equal" stopIfTrue="1">
      <formula>0</formula>
    </cfRule>
  </conditionalFormatting>
  <conditionalFormatting sqref="C7:C11">
    <cfRule type="cellIs" priority="3" dxfId="0" operator="equal" stopIfTrue="1">
      <formula>0</formula>
    </cfRule>
  </conditionalFormatting>
  <conditionalFormatting sqref="B2:F3 C5:D6 D7:D11 C13:D28 B5:B11 B12:D12 A24 A21:A22 A2:A14 G2:IV33 E4:F28 D32:F33 A34:IV65536 A32:A33 C32 C29:F31">
    <cfRule type="cellIs" priority="16" dxfId="0" operator="equal" stopIfTrue="1">
      <formula>0</formula>
    </cfRule>
  </conditionalFormatting>
  <conditionalFormatting sqref="A15:A17 A19:A20">
    <cfRule type="cellIs" priority="17" dxfId="0" operator="equal" stopIfTrue="1">
      <formula>0</formula>
    </cfRule>
  </conditionalFormatting>
  <printOptions horizontalCentered="1"/>
  <pageMargins left="0.59" right="0.59" top="0.86" bottom="0.79" header="0.98" footer="0.9"/>
  <pageSetup firstPageNumber="15" useFirstPageNumber="1" fitToHeight="0" horizontalDpi="600" verticalDpi="600" orientation="portrait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陈志刚</dc:creator>
  <cp:keywords/>
  <dc:description/>
  <cp:lastModifiedBy>谭凯 null</cp:lastModifiedBy>
  <dcterms:created xsi:type="dcterms:W3CDTF">2008-06-10T06:37:21Z</dcterms:created>
  <dcterms:modified xsi:type="dcterms:W3CDTF">2023-06-25T01:01:31Z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I">
    <vt:lpwstr>4223342d8a2a431aae4df53f56a4091d_23</vt:lpwstr>
  </property>
</Properties>
</file>