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firstSheet="33" activeTab="33"/>
  </bookViews>
  <sheets>
    <sheet name="目录" sheetId="1" r:id="rId1"/>
    <sheet name="1.全市公共预算收入表" sheetId="2" r:id="rId2"/>
    <sheet name="2.全市公共预算支出表" sheetId="3" r:id="rId3"/>
    <sheet name="3.全市公共预算收入明细表" sheetId="4" r:id="rId4"/>
    <sheet name="4.全市公共预算支出明细表" sheetId="5" r:id="rId5"/>
    <sheet name="5.市级公共预算收入表" sheetId="6" r:id="rId6"/>
    <sheet name="6.市级公共预算支出表" sheetId="7" r:id="rId7"/>
    <sheet name="7.市级公共预算收入明细表" sheetId="8" r:id="rId8"/>
    <sheet name="8.市级公共预算支出明细表" sheetId="9" r:id="rId9"/>
    <sheet name="9.市级公共预算支出（功能分类）" sheetId="10" r:id="rId10"/>
    <sheet name="10.市级公共预算基本支出（经济分类）" sheetId="11" r:id="rId11"/>
    <sheet name="11.一般公共预算转移支付表（分项目）" sheetId="12" r:id="rId12"/>
    <sheet name="12.一般公共预算转移支付表（分地区）" sheetId="13" r:id="rId13"/>
    <sheet name="13.转移支付执行情况说明表" sheetId="14" r:id="rId14"/>
    <sheet name="14.全市基金收入表" sheetId="15" r:id="rId15"/>
    <sheet name="15.全市基金支出表" sheetId="16" r:id="rId16"/>
    <sheet name="16.市级基金收支表" sheetId="17" r:id="rId17"/>
    <sheet name="17.市级基金收入表" sheetId="18" r:id="rId18"/>
    <sheet name="18.市级基金支出表" sheetId="19" r:id="rId19"/>
    <sheet name="19.市级基金转移支付表（分项目）" sheetId="20" r:id="rId20"/>
    <sheet name="20.市级基金转移支付表（分地区）" sheetId="21" r:id="rId21"/>
    <sheet name="21.全市国资预算收入表" sheetId="22" r:id="rId22"/>
    <sheet name="22.全市国资预算支出表" sheetId="23" r:id="rId23"/>
    <sheet name="23.市级国资预算收支表" sheetId="24" r:id="rId24"/>
    <sheet name="24.市级国资预算收入表" sheetId="25" r:id="rId25"/>
    <sheet name="25.市级国资预算支出表" sheetId="26" r:id="rId26"/>
    <sheet name="26.市级国资预算转移支付表" sheetId="27" r:id="rId27"/>
    <sheet name="27.全市社保基金收支表" sheetId="28" r:id="rId28"/>
    <sheet name="28.市级社保基金收支表" sheetId="29" r:id="rId29"/>
    <sheet name="29.市级社保基金收入表" sheetId="30" r:id="rId30"/>
    <sheet name="30.市级社保基金支出表" sheetId="31" r:id="rId31"/>
    <sheet name="31.地方债务情况说明" sheetId="32" r:id="rId32"/>
    <sheet name="32.债务限额和余额" sheetId="33" r:id="rId33"/>
    <sheet name="33.全市地方政府债券使用情况表" sheetId="35" r:id="rId34"/>
    <sheet name="34.市本级地方政府债券使用情况表" sheetId="36" r:id="rId35"/>
    <sheet name="35.市级预算绩效工作情况" sheetId="37" r:id="rId36"/>
    <sheet name="36.部分专项资金绩效目标完成情况表" sheetId="38" r:id="rId37"/>
    <sheet name="37.部分专项资金绩效目标完成情况表" sheetId="39" r:id="rId38"/>
    <sheet name="38.市级“三公”经费决算汇总情况表" sheetId="40" r:id="rId39"/>
  </sheets>
  <definedNames>
    <definedName name="_xlnm._FilterDatabase" localSheetId="4" hidden="1">'4.全市公共预算支出明细表'!$A$4:$D$1373</definedName>
    <definedName name="_xlnm.Print_Titles" localSheetId="4">'4.全市公共预算支出明细表'!$2:$4</definedName>
    <definedName name="_xlnm.Print_Titles" localSheetId="9">'9.市级公共预算支出（功能分类）'!$2:$4</definedName>
    <definedName name="_xlnm.Print_Titles" localSheetId="10">'10.市级公共预算基本支出（经济分类）'!$2:$5</definedName>
    <definedName name="_xlnm.Print_Titles" localSheetId="15">'15.全市基金支出表'!$2:$4</definedName>
    <definedName name="_xlnm.Print_Titles" localSheetId="18">'18.市级基金支出表'!$2:$4</definedName>
    <definedName name="_xlnm.Print_Titles" localSheetId="33">'33.全市地方政府债券使用情况表'!$2:$4</definedName>
    <definedName name="_xlnm.Print_Titles" localSheetId="34">'34.市本级地方政府债券使用情况表'!$2:$4</definedName>
    <definedName name="_xlnm.Print_Area" localSheetId="7">'7.市级公共预算收入明细表'!$A$1:$H$25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<sst xmlns="http://schemas.openxmlformats.org/spreadsheetml/2006/main" count="4879" uniqueCount="3276">
  <si>
    <t>目    录</t>
  </si>
  <si>
    <t>一、一般公共预算收支决算</t>
  </si>
  <si>
    <t>1.全市公共预算收入表</t>
  </si>
  <si>
    <t>2.全市公共预算支出表</t>
  </si>
  <si>
    <t>3.全市公共预算收入明细表</t>
  </si>
  <si>
    <t>4.全市公共预算支出明细表</t>
  </si>
  <si>
    <t>5.市级公共预算收入表</t>
  </si>
  <si>
    <t>6.市级公共预算支出表</t>
  </si>
  <si>
    <t>7.市级公共预算收入明细表</t>
  </si>
  <si>
    <t>8.市级公共预算支出明细表</t>
  </si>
  <si>
    <t>9.市级公共预算支出（功能分类）</t>
  </si>
  <si>
    <t>10.市级公共预算基本支出（经济分类）</t>
  </si>
  <si>
    <t>11.一般公共预算转移支付表（分项目）</t>
  </si>
  <si>
    <t>12.一般公共预算转移支付表（分地区）</t>
  </si>
  <si>
    <t>13.转移支付执行情况说明表</t>
  </si>
  <si>
    <t>二、政府性基金收支决算</t>
  </si>
  <si>
    <t>14.全市基金收入表</t>
  </si>
  <si>
    <t>15.全市基金支出表</t>
  </si>
  <si>
    <t>16.市级基金收支表</t>
  </si>
  <si>
    <t>17.市级基金收入表</t>
  </si>
  <si>
    <t>18.市级基金支出表</t>
  </si>
  <si>
    <t>19.市级基金转移支付表（分项目）</t>
  </si>
  <si>
    <t>20.市级基金转移支付表（分地区）</t>
  </si>
  <si>
    <t>三、国有资本经营收支决算</t>
  </si>
  <si>
    <t>21.全市国资预算收入表</t>
  </si>
  <si>
    <t>22.全市国资预算支出表</t>
  </si>
  <si>
    <t>23.市级国资预算收支表</t>
  </si>
  <si>
    <t>24.市级国资预算收入表</t>
  </si>
  <si>
    <t>25.市级国资预算支出表</t>
  </si>
  <si>
    <t>26.市级国资预算转移支付表</t>
  </si>
  <si>
    <t>四、社会保险基金收支决算</t>
  </si>
  <si>
    <t>27.全市社保基金收支表</t>
  </si>
  <si>
    <t>28.市级社保基金收支表</t>
  </si>
  <si>
    <t>29.市级社保基金收入表</t>
  </si>
  <si>
    <t>30.市级社保基金支出表</t>
  </si>
  <si>
    <t>五、地方政府债务情况</t>
  </si>
  <si>
    <t>31.地方债务情况说明</t>
  </si>
  <si>
    <t>32.债务限额和余额</t>
  </si>
  <si>
    <t>33.全市地方政府债券使用情况表</t>
  </si>
  <si>
    <t>34.市本级地方政府债券使用情况表</t>
  </si>
  <si>
    <t>六、绩效工作情况</t>
  </si>
  <si>
    <t>35.市级预算绩效工作情况</t>
  </si>
  <si>
    <t>36.部分专项资金绩效目标完成情况表</t>
  </si>
  <si>
    <t>37.部分专项资金绩效目标完成情况表</t>
  </si>
  <si>
    <t>七、市级“三公”经费情况</t>
  </si>
  <si>
    <t>38.市级“三公”经费决算汇总情况表</t>
  </si>
  <si>
    <t>表1</t>
  </si>
  <si>
    <t>2019年全市一般公共预算收入决算总表</t>
  </si>
  <si>
    <t>单位：亿元</t>
  </si>
  <si>
    <t>项目</t>
  </si>
  <si>
    <t>2019年决算数</t>
  </si>
  <si>
    <t>一、一般公共预算收入</t>
  </si>
  <si>
    <t>二、上级补助收入</t>
  </si>
  <si>
    <t xml:space="preserve">      返还性收入</t>
  </si>
  <si>
    <t xml:space="preserve">      一般性转移支付收入</t>
  </si>
  <si>
    <t xml:space="preserve">      专项转移支付收入</t>
  </si>
  <si>
    <t>三、上年结余</t>
  </si>
  <si>
    <t xml:space="preserve">四、调入资金   </t>
  </si>
  <si>
    <t>五、债务转贷收入</t>
  </si>
  <si>
    <t xml:space="preserve">      地方政府一般债务转贷收入</t>
  </si>
  <si>
    <t>六、调入预算稳定调节基金</t>
  </si>
  <si>
    <t>收  入  总  计</t>
  </si>
  <si>
    <t>表2</t>
  </si>
  <si>
    <t>2019年全市一般公共预算支出决算总表</t>
  </si>
  <si>
    <t>一、一般公共预算支出</t>
  </si>
  <si>
    <t>二、上解上级支出</t>
  </si>
  <si>
    <t xml:space="preserve">      体制上解支出</t>
  </si>
  <si>
    <t xml:space="preserve">      专项上解支出</t>
  </si>
  <si>
    <t>三、债务还本支出</t>
  </si>
  <si>
    <t xml:space="preserve">      地方政府一般债务还本支出</t>
  </si>
  <si>
    <t>四、补充预算稳定调节基金</t>
  </si>
  <si>
    <t>五、年终结余</t>
  </si>
  <si>
    <t xml:space="preserve">    减:结转下年的支出</t>
  </si>
  <si>
    <t xml:space="preserve">    净结余</t>
  </si>
  <si>
    <t>支  出  总  计</t>
  </si>
  <si>
    <t>表3</t>
  </si>
  <si>
    <r>
      <rPr>
        <sz val="20"/>
        <rFont val="Times New Roman"/>
        <charset val="0"/>
      </rPr>
      <t>2019</t>
    </r>
    <r>
      <rPr>
        <sz val="20"/>
        <rFont val="方正小标宋_GBK"/>
        <charset val="0"/>
      </rPr>
      <t>年全市一般公共预算收入决算明细表</t>
    </r>
  </si>
  <si>
    <t>预算科目</t>
  </si>
  <si>
    <r>
      <rPr>
        <sz val="10.5"/>
        <rFont val="黑体"/>
        <charset val="0"/>
      </rPr>
      <t>2017</t>
    </r>
    <r>
      <rPr>
        <sz val="10.5"/>
        <rFont val="黑体"/>
        <charset val="134"/>
      </rPr>
      <t>年
预算数</t>
    </r>
  </si>
  <si>
    <t>2018年
决算数</t>
  </si>
  <si>
    <r>
      <rPr>
        <sz val="10.5"/>
        <rFont val="黑体"/>
        <charset val="0"/>
      </rPr>
      <t>2019</t>
    </r>
    <r>
      <rPr>
        <sz val="12"/>
        <rFont val="黑体"/>
        <charset val="0"/>
      </rPr>
      <t>年预算数</t>
    </r>
  </si>
  <si>
    <r>
      <rPr>
        <sz val="10.5"/>
        <rFont val="黑体"/>
        <charset val="134"/>
      </rPr>
      <t>2019</t>
    </r>
    <r>
      <rPr>
        <sz val="12"/>
        <rFont val="黑体"/>
        <charset val="134"/>
      </rPr>
      <t>年
决算数</t>
    </r>
  </si>
  <si>
    <r>
      <rPr>
        <sz val="10.5"/>
        <rFont val="黑体"/>
        <charset val="134"/>
      </rPr>
      <t>为预算的</t>
    </r>
    <r>
      <rPr>
        <sz val="10.5"/>
        <rFont val="黑体"/>
        <charset val="0"/>
      </rPr>
      <t>%</t>
    </r>
  </si>
  <si>
    <t>决算比上年
增长%</t>
  </si>
  <si>
    <t>地方财政收入小计</t>
  </si>
  <si>
    <t>税收收入</t>
  </si>
  <si>
    <r>
      <rPr>
        <sz val="10.5"/>
        <rFont val="Times New Roman"/>
        <charset val="0"/>
      </rPr>
      <t xml:space="preserve"> </t>
    </r>
    <r>
      <rPr>
        <sz val="10.5"/>
        <rFont val="方正仿宋_GBK"/>
        <charset val="134"/>
      </rPr>
      <t>其中：增值税</t>
    </r>
  </si>
  <si>
    <t>营业税</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</si>
  <si>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</si>
  <si>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</si>
  <si>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</si>
  <si>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</si>
  <si>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</si>
  <si>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</si>
  <si>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</si>
  <si>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</si>
  <si>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</si>
  <si>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</si>
  <si>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</si>
  <si>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</si>
  <si>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环境保护税(款)</t>
  </si>
  <si>
    <t>其他税收收入</t>
  </si>
  <si>
    <t>非税收入</t>
  </si>
  <si>
    <t xml:space="preserve"> 其中：专项收入</t>
  </si>
  <si>
    <r>
      <rPr>
        <sz val="10.5"/>
        <rFont val="Times New Roman"/>
        <charset val="0"/>
      </rPr>
      <t xml:space="preserve">                </t>
    </r>
    <r>
      <rPr>
        <sz val="10.5"/>
        <rFont val="方正仿宋_GBK"/>
        <charset val="0"/>
      </rPr>
      <t>教育费附加</t>
    </r>
  </si>
  <si>
    <t xml:space="preserve">    地方教育附加收入</t>
  </si>
  <si>
    <t xml:space="preserve">    残疾人就业保障金等其他专项收入</t>
  </si>
  <si>
    <t xml:space="preserve">         行政事业性收费收入</t>
  </si>
  <si>
    <t xml:space="preserve">         罚没收入</t>
  </si>
  <si>
    <t xml:space="preserve">         国有资源有偿使用收入</t>
  </si>
  <si>
    <t xml:space="preserve">         捐赠收入</t>
  </si>
  <si>
    <t xml:space="preserve">         政府住房基金收入</t>
  </si>
  <si>
    <t xml:space="preserve">         其他非税收入</t>
  </si>
  <si>
    <t>表4</t>
  </si>
  <si>
    <r>
      <rPr>
        <sz val="20"/>
        <rFont val="Times New Roman"/>
        <charset val="0"/>
      </rPr>
      <t>2019</t>
    </r>
    <r>
      <rPr>
        <sz val="20"/>
        <rFont val="方正小标宋_GBK"/>
        <charset val="0"/>
      </rPr>
      <t>年全市一般公共预算支出决算明细表</t>
    </r>
  </si>
  <si>
    <t>2019年
决算数</t>
  </si>
  <si>
    <t>决算数为上年决算数的%</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</si>
  <si>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</si>
  <si>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</si>
  <si>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</si>
  <si>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</si>
  <si>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</si>
  <si>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</si>
  <si>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</si>
  <si>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</si>
  <si>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</si>
  <si>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</si>
  <si>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</si>
  <si>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</si>
  <si>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</si>
  <si>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</si>
  <si>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</si>
  <si>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</si>
  <si>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</si>
  <si>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</si>
  <si>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</si>
  <si>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</si>
  <si>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</si>
  <si>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</si>
  <si>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</si>
  <si>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</si>
  <si>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</si>
  <si>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</si>
  <si>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</si>
  <si>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</si>
  <si>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</si>
  <si>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</si>
  <si>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</si>
  <si>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</si>
  <si>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</si>
  <si>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</si>
  <si>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</si>
  <si>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</si>
  <si>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</si>
  <si>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</si>
  <si>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</si>
  <si>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</si>
  <si>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</si>
  <si>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</si>
  <si>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</si>
  <si>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</si>
  <si>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</si>
  <si>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</si>
  <si>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</si>
  <si>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</si>
  <si>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</si>
  <si>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</si>
  <si>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</si>
  <si>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</si>
  <si>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</si>
  <si>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</si>
  <si>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</si>
  <si>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</si>
  <si>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</si>
  <si>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</si>
  <si>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</si>
  <si>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</si>
  <si>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</si>
  <si>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</si>
  <si>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</si>
  <si>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</si>
  <si>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</si>
  <si>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</si>
  <si>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</si>
  <si>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</si>
  <si>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</si>
  <si>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</si>
  <si>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</si>
  <si>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</si>
  <si>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</si>
  <si>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</si>
  <si>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</si>
  <si>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</si>
  <si>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</si>
  <si>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</si>
  <si>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</si>
  <si>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</si>
  <si>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</si>
  <si>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</si>
  <si>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</si>
  <si>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</si>
  <si>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</si>
  <si>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</si>
  <si>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</si>
  <si>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</si>
  <si>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</si>
  <si>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</si>
  <si>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</si>
  <si>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</si>
  <si>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</si>
  <si>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</si>
  <si>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</si>
  <si>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</si>
  <si>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</si>
  <si>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</si>
  <si>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</si>
  <si>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</si>
  <si>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</si>
  <si>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</si>
  <si>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</si>
  <si>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</si>
  <si>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</si>
  <si>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</si>
  <si>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</si>
  <si>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</si>
  <si>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</si>
  <si>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</si>
  <si>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</si>
  <si>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</si>
  <si>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</si>
  <si>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</si>
  <si>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</si>
  <si>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</si>
  <si>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</si>
  <si>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</si>
  <si>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</si>
  <si>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</si>
  <si>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</si>
  <si>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</si>
  <si>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</si>
  <si>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</si>
  <si>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</si>
  <si>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</si>
  <si>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</si>
  <si>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</si>
  <si>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</si>
  <si>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</si>
  <si>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</si>
  <si>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</si>
  <si>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</si>
  <si>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</si>
  <si>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</si>
  <si>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</si>
  <si>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</si>
  <si>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</si>
  <si>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</si>
  <si>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</si>
  <si>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</si>
  <si>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</si>
  <si>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</si>
  <si>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</si>
  <si>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</si>
  <si>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</si>
  <si>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</si>
  <si>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</si>
  <si>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</si>
  <si>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</si>
  <si>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</si>
  <si>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</si>
  <si>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</si>
  <si>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</si>
  <si>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</si>
  <si>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</si>
  <si>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</si>
  <si>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</si>
  <si>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</si>
  <si>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</si>
  <si>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</si>
  <si>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</si>
  <si>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</si>
  <si>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</si>
  <si>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</si>
  <si>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</si>
  <si>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</si>
  <si>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</si>
  <si>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</si>
  <si>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</si>
  <si>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</si>
  <si>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</si>
  <si>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</si>
  <si>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</si>
  <si>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</si>
  <si>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</si>
  <si>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</si>
  <si>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</si>
  <si>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</si>
  <si>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</si>
  <si>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</si>
  <si>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</si>
  <si>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</si>
  <si>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</si>
  <si>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</si>
  <si>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</si>
  <si>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</si>
  <si>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</si>
  <si>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</si>
  <si>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</si>
  <si>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</si>
  <si>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</si>
  <si>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</si>
  <si>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</si>
  <si>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</si>
  <si>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</si>
  <si>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</si>
  <si>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</si>
  <si>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</si>
  <si>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</si>
  <si>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</si>
  <si>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</si>
  <si>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</si>
  <si>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</si>
  <si>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</si>
  <si>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</si>
  <si>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</si>
  <si>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</si>
  <si>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</si>
  <si>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</si>
  <si>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</si>
  <si>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</si>
  <si>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</si>
  <si>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</si>
  <si>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</si>
  <si>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</si>
  <si>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</si>
  <si>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</si>
  <si>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</si>
  <si>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</si>
  <si>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</si>
  <si>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</si>
  <si>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</si>
  <si>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</si>
  <si>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</si>
  <si>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</si>
  <si>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</si>
  <si>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</si>
  <si>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</si>
  <si>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</si>
  <si>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</si>
  <si>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</si>
  <si>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</si>
  <si>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</si>
  <si>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</si>
  <si>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</si>
  <si>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</si>
  <si>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</si>
  <si>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</si>
  <si>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</si>
  <si>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</si>
  <si>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</si>
  <si>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</si>
  <si>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</si>
  <si>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</si>
  <si>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</si>
  <si>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</si>
  <si>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</si>
  <si>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</si>
  <si>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</si>
  <si>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</si>
  <si>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</si>
  <si>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</si>
  <si>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</si>
  <si>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</si>
  <si>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</si>
  <si>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</si>
  <si>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</si>
  <si>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</si>
  <si>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</si>
  <si>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</si>
  <si>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</si>
  <si>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</si>
  <si>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</si>
  <si>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</si>
  <si>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</si>
  <si>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</si>
  <si>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</si>
  <si>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</si>
  <si>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</si>
  <si>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</si>
  <si>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</si>
  <si>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</si>
  <si>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</si>
  <si>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</si>
  <si>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</si>
  <si>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</si>
  <si>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</si>
  <si>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</si>
  <si>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</si>
  <si>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</si>
  <si>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</si>
  <si>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</si>
  <si>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</si>
  <si>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</si>
  <si>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</si>
  <si>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</si>
  <si>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</si>
  <si>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</si>
  <si>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</si>
  <si>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</si>
  <si>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</si>
  <si>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</si>
  <si>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</si>
  <si>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</si>
  <si>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</si>
  <si>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</si>
  <si>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</si>
  <si>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</si>
  <si>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</si>
  <si>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</si>
  <si>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</si>
  <si>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</si>
  <si>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</si>
  <si>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</si>
  <si>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</si>
  <si>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</si>
  <si>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</si>
  <si>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</si>
  <si>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</si>
  <si>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</si>
  <si>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</si>
  <si>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</si>
  <si>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</si>
  <si>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</si>
  <si>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</si>
  <si>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</si>
  <si>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</si>
  <si>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</si>
  <si>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</si>
  <si>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</si>
  <si>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</si>
  <si>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</si>
  <si>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</si>
  <si>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</si>
  <si>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</si>
  <si>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</si>
  <si>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</si>
  <si>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</si>
  <si>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</si>
  <si>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</si>
  <si>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</si>
  <si>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</si>
  <si>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</si>
  <si>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</si>
  <si>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</si>
  <si>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</si>
  <si>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</si>
  <si>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</si>
  <si>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</si>
  <si>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</si>
  <si>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</si>
  <si>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</si>
  <si>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</si>
  <si>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</si>
  <si>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</si>
  <si>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</si>
  <si>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</si>
  <si>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</si>
  <si>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</si>
  <si>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</si>
  <si>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</si>
  <si>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</si>
  <si>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</si>
  <si>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</si>
  <si>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</si>
  <si>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</si>
  <si>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</si>
  <si>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</si>
  <si>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</si>
  <si>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</si>
  <si>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</si>
  <si>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</si>
  <si>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</si>
  <si>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</si>
  <si>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</si>
  <si>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</si>
  <si>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</si>
  <si>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</si>
  <si>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</si>
  <si>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</si>
  <si>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</si>
  <si>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</si>
  <si>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</si>
  <si>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</si>
  <si>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</si>
  <si>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</si>
  <si>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</si>
  <si>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</si>
  <si>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</si>
  <si>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</si>
  <si>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</si>
  <si>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</si>
  <si>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</si>
  <si>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</si>
  <si>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</si>
  <si>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</si>
  <si>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</si>
  <si>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</si>
  <si>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</si>
  <si>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</si>
  <si>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</si>
  <si>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</si>
  <si>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</si>
  <si>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</si>
  <si>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</si>
  <si>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</si>
  <si>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</si>
  <si>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</si>
  <si>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</si>
  <si>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</si>
  <si>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</si>
  <si>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</si>
  <si>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</si>
  <si>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</si>
  <si>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</si>
  <si>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</si>
  <si>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</si>
  <si>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</si>
  <si>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</si>
  <si>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</si>
  <si>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</si>
  <si>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</si>
  <si>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</si>
  <si>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</si>
  <si>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</si>
  <si>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</si>
  <si>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</si>
  <si>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</si>
  <si>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</si>
  <si>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</si>
  <si>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</si>
  <si>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</si>
  <si>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</si>
  <si>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</si>
  <si>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</si>
  <si>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</si>
  <si>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</si>
  <si>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</si>
  <si>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</si>
  <si>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</si>
  <si>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</si>
  <si>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</si>
  <si>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</si>
  <si>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</si>
  <si>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</si>
  <si>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</si>
  <si>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</si>
  <si>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</si>
  <si>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</si>
  <si>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</si>
  <si>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</si>
  <si>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</si>
  <si>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</si>
  <si>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</si>
  <si>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</si>
  <si>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</si>
  <si>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</si>
  <si>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</si>
  <si>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</si>
  <si>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</si>
  <si>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</si>
  <si>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</si>
  <si>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</si>
  <si>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</si>
  <si>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</si>
  <si>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</si>
  <si>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</si>
  <si>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</si>
  <si>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</si>
  <si>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</si>
  <si>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</si>
  <si>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</si>
  <si>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</si>
  <si>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</si>
  <si>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</si>
  <si>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</si>
  <si>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</si>
  <si>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</si>
  <si>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</si>
  <si>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</si>
  <si>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</si>
  <si>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</si>
  <si>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</si>
  <si>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</si>
  <si>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</si>
  <si>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</si>
  <si>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</si>
  <si>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</si>
  <si>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</si>
  <si>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</si>
  <si>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</si>
  <si>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</si>
  <si>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</si>
  <si>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</si>
  <si>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</si>
  <si>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</si>
  <si>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</si>
  <si>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</si>
  <si>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</si>
  <si>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</si>
  <si>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</si>
  <si>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</si>
  <si>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</si>
  <si>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</si>
  <si>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</si>
  <si>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</si>
  <si>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</si>
  <si>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</si>
  <si>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</si>
  <si>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</si>
  <si>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</si>
  <si>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</si>
  <si>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</si>
  <si>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</si>
  <si>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</si>
  <si>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</si>
  <si>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</si>
  <si>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</si>
  <si>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</si>
  <si>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</si>
  <si>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</si>
  <si>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</si>
  <si>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</si>
  <si>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</si>
  <si>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</si>
  <si>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</si>
  <si>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</si>
  <si>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</si>
  <si>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</si>
  <si>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</si>
  <si>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</si>
  <si>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</si>
  <si>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</si>
  <si>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</si>
  <si>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</si>
  <si>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</si>
  <si>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</si>
  <si>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</si>
  <si>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</si>
  <si>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</si>
  <si>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</si>
  <si>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</si>
  <si>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</si>
  <si>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</si>
  <si>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</si>
  <si>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</si>
  <si>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</si>
  <si>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</si>
  <si>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</si>
  <si>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</si>
  <si>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</si>
  <si>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</si>
  <si>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</si>
  <si>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</si>
  <si>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</si>
  <si>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</si>
  <si>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</si>
  <si>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</si>
  <si>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</si>
  <si>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</si>
  <si>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</si>
  <si>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</si>
  <si>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</si>
  <si>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</si>
  <si>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</si>
  <si>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</si>
  <si>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</si>
  <si>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</si>
  <si>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</si>
  <si>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</si>
  <si>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</si>
  <si>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</si>
  <si>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</si>
  <si>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</si>
  <si>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</si>
  <si>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</si>
  <si>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</si>
  <si>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</si>
  <si>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</si>
  <si>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</si>
  <si>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</si>
  <si>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</si>
  <si>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</si>
  <si>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</si>
  <si>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</si>
  <si>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</si>
  <si>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</si>
  <si>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</si>
  <si>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</si>
  <si>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</si>
  <si>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</si>
  <si>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</si>
  <si>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</si>
  <si>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</si>
  <si>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</si>
  <si>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</si>
  <si>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</si>
  <si>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</si>
  <si>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</si>
  <si>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</si>
  <si>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</si>
  <si>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</si>
  <si>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</si>
  <si>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</si>
  <si>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</si>
  <si>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</si>
  <si>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</si>
  <si>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</si>
  <si>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</si>
  <si>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</si>
  <si>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</si>
  <si>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</si>
  <si>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</si>
  <si>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</si>
  <si>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</si>
  <si>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</si>
  <si>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</si>
  <si>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</si>
  <si>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</si>
  <si>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</si>
  <si>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</si>
  <si>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</si>
  <si>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</si>
  <si>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</si>
  <si>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</si>
  <si>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</si>
  <si>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</si>
  <si>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</si>
  <si>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</si>
  <si>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</si>
  <si>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</si>
  <si>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</si>
  <si>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</si>
  <si>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</si>
  <si>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</si>
  <si>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</si>
  <si>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</si>
  <si>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</si>
  <si>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</si>
  <si>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</si>
  <si>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</si>
  <si>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</si>
  <si>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</si>
  <si>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</si>
  <si>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</si>
  <si>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</si>
  <si>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</si>
  <si>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</si>
  <si>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</si>
  <si>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</si>
  <si>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</si>
  <si>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</si>
  <si>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</si>
  <si>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</si>
  <si>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</si>
  <si>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</si>
  <si>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</si>
  <si>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</si>
  <si>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</si>
  <si>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</si>
  <si>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</si>
  <si>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</si>
  <si>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</si>
  <si>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</si>
  <si>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</si>
  <si>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</si>
  <si>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</si>
  <si>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</si>
  <si>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</si>
  <si>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</si>
  <si>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</si>
  <si>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</si>
  <si>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</si>
  <si>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</si>
  <si>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</si>
  <si>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</si>
  <si>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</si>
  <si>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</si>
  <si>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</si>
  <si>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</si>
  <si>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</si>
  <si>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</si>
  <si>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</si>
  <si>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</si>
  <si>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</si>
  <si>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</si>
  <si>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</si>
  <si>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</si>
  <si>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</si>
  <si>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</si>
  <si>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</si>
  <si>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</si>
  <si>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</si>
  <si>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</si>
  <si>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</si>
  <si>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</si>
  <si>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</si>
  <si>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</si>
  <si>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</si>
  <si>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</si>
  <si>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</si>
  <si>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</si>
  <si>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</si>
  <si>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</si>
  <si>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</si>
  <si>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</si>
  <si>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</si>
  <si>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</si>
  <si>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</si>
  <si>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</si>
  <si>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</si>
  <si>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</si>
  <si>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</si>
  <si>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</si>
  <si>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</si>
  <si>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</si>
  <si>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</si>
  <si>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</si>
  <si>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</si>
  <si>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</si>
  <si>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</si>
  <si>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</si>
  <si>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</si>
  <si>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</si>
  <si>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</si>
  <si>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</si>
  <si>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</si>
  <si>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</si>
  <si>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</si>
  <si>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</si>
  <si>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</si>
  <si>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</si>
  <si>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</si>
  <si>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</si>
  <si>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</si>
  <si>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</si>
  <si>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</si>
  <si>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</si>
  <si>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</si>
  <si>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</si>
  <si>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</si>
  <si>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</si>
  <si>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</si>
  <si>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</si>
  <si>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</si>
  <si>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</si>
  <si>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</si>
  <si>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</si>
  <si>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</si>
  <si>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</si>
  <si>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</si>
  <si>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</si>
  <si>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</si>
  <si>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</si>
  <si>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</si>
  <si>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</si>
  <si>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</si>
  <si>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</si>
  <si>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</si>
  <si>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</si>
  <si>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</si>
  <si>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</si>
  <si>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</si>
  <si>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</si>
  <si>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</si>
  <si>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</si>
  <si>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</si>
  <si>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</si>
  <si>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</si>
  <si>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</si>
  <si>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</si>
  <si>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</si>
  <si>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</si>
  <si>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</si>
  <si>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</si>
  <si>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</si>
  <si>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</si>
  <si>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</si>
  <si>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</si>
  <si>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</si>
  <si>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</si>
  <si>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</si>
  <si>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</si>
  <si>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</si>
  <si>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</si>
  <si>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</si>
  <si>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</si>
  <si>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</si>
  <si>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</si>
  <si>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</si>
  <si>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</si>
  <si>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</si>
  <si>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</si>
  <si>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</si>
  <si>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</si>
  <si>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</si>
  <si>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</si>
  <si>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</si>
  <si>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</si>
  <si>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</si>
  <si>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</si>
  <si>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</si>
  <si>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</si>
  <si>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</si>
  <si>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</si>
  <si>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</si>
  <si>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</si>
  <si>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</si>
  <si>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</si>
  <si>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</si>
  <si>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</si>
  <si>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</si>
  <si>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</si>
  <si>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</si>
  <si>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</si>
  <si>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</si>
  <si>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</si>
  <si>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</si>
  <si>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</si>
  <si>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</si>
  <si>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</si>
  <si>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</si>
  <si>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</si>
  <si>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</si>
  <si>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</si>
  <si>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</si>
  <si>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</si>
  <si>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</si>
  <si>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</si>
  <si>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</si>
  <si>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</si>
  <si>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</si>
  <si>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</si>
  <si>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</si>
  <si>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</si>
  <si>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</si>
  <si>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</si>
  <si>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</si>
  <si>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</si>
  <si>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</si>
  <si>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</si>
  <si>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</si>
  <si>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</si>
  <si>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</si>
  <si>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</si>
  <si>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</si>
  <si>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</si>
  <si>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</si>
  <si>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</si>
  <si>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</si>
  <si>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</si>
  <si>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</si>
  <si>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</si>
  <si>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</si>
  <si>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</si>
  <si>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</si>
  <si>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</si>
  <si>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</si>
  <si>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</si>
  <si>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</si>
  <si>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</si>
  <si>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</si>
  <si>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</si>
  <si>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</si>
  <si>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</si>
  <si>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</si>
  <si>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</si>
  <si>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</si>
  <si>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</si>
  <si>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</si>
  <si>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</si>
  <si>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</si>
  <si>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</si>
  <si>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</si>
  <si>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</si>
  <si>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</si>
  <si>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</si>
  <si>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</si>
  <si>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</si>
  <si>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</si>
  <si>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</si>
  <si>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</si>
  <si>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</si>
  <si>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</si>
  <si>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</si>
  <si>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</si>
  <si>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</si>
  <si>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</si>
  <si>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</si>
  <si>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</si>
  <si>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</si>
  <si>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</si>
  <si>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</si>
  <si>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</si>
  <si>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</si>
  <si>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</si>
  <si>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</si>
  <si>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</si>
  <si>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</si>
  <si>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</si>
  <si>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</si>
  <si>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</si>
  <si>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</si>
  <si>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</si>
  <si>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</si>
  <si>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</si>
  <si>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</si>
  <si>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</si>
  <si>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</si>
  <si>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</si>
  <si>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</si>
  <si>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</si>
  <si>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</si>
  <si>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</si>
  <si>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</si>
  <si>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</si>
  <si>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</si>
  <si>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</si>
  <si>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</si>
  <si>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</si>
  <si>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</si>
  <si>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</si>
  <si>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</si>
  <si>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</si>
  <si>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</si>
  <si>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</si>
  <si>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</si>
  <si>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</si>
  <si>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</si>
  <si>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</si>
  <si>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</si>
  <si>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</si>
  <si>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</si>
  <si>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</si>
  <si>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</si>
  <si>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</si>
  <si>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</si>
  <si>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</si>
  <si>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</si>
  <si>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</si>
  <si>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</si>
  <si>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</si>
  <si>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</si>
  <si>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</si>
  <si>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</si>
  <si>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</si>
  <si>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</si>
  <si>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</si>
  <si>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</si>
  <si>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</si>
  <si>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</si>
  <si>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</si>
  <si>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</si>
  <si>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</si>
  <si>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</si>
  <si>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</si>
  <si>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</si>
  <si>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</si>
  <si>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</si>
  <si>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</si>
  <si>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</si>
  <si>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</si>
  <si>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</si>
  <si>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</si>
  <si>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</si>
  <si>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</si>
  <si>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</si>
  <si>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</si>
  <si>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</si>
  <si>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</si>
  <si>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</si>
  <si>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</si>
  <si>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</si>
  <si>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</si>
  <si>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</si>
  <si>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</si>
  <si>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</si>
  <si>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</si>
  <si>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</si>
  <si>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</si>
  <si>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</si>
  <si>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</si>
  <si>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</si>
  <si>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</si>
  <si>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</si>
  <si>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</si>
  <si>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</si>
  <si>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</si>
  <si>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</si>
  <si>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</si>
  <si>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</si>
  <si>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</si>
  <si>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</si>
  <si>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</si>
  <si>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</si>
  <si>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</si>
  <si>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</si>
  <si>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</si>
  <si>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</si>
  <si>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</si>
  <si>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</si>
  <si>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</si>
  <si>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</si>
  <si>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</si>
  <si>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</si>
  <si>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</si>
  <si>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</si>
  <si>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</si>
  <si>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</si>
  <si>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</si>
  <si>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</si>
  <si>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</si>
  <si>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</si>
  <si>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</si>
  <si>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</si>
  <si>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</si>
  <si>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</si>
  <si>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</si>
  <si>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</si>
  <si>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</si>
  <si>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</si>
  <si>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</si>
  <si>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</si>
  <si>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</si>
  <si>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</si>
  <si>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</si>
  <si>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</si>
  <si>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</si>
  <si>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</si>
  <si>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</si>
  <si>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</si>
  <si>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</si>
  <si>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</si>
  <si>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</si>
  <si>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</si>
  <si>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</si>
  <si>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</si>
  <si>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</si>
  <si>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</si>
  <si>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</si>
  <si>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</si>
  <si>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</si>
  <si>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</si>
  <si>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</si>
  <si>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</si>
  <si>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</si>
  <si>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</si>
  <si>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</si>
  <si>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</si>
  <si>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</si>
  <si>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</si>
  <si>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</si>
  <si>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</si>
  <si>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</si>
  <si>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</si>
  <si>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</si>
  <si>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</si>
  <si>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</si>
  <si>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</si>
  <si>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</si>
  <si>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</si>
  <si>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</si>
  <si>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</si>
  <si>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表5</t>
  </si>
  <si>
    <t>2019年市级一般公共预算收入决算总表</t>
  </si>
  <si>
    <t>决算数</t>
  </si>
  <si>
    <t>三、下级上解收入</t>
  </si>
  <si>
    <t>四、上年结余</t>
  </si>
  <si>
    <t xml:space="preserve">五、调入资金   </t>
  </si>
  <si>
    <t>六、债务转贷收入</t>
  </si>
  <si>
    <t>七、调入预算稳定调节基金</t>
  </si>
  <si>
    <t xml:space="preserve"> 说明：地方政府一般债务转贷收入含置换债券。</t>
  </si>
  <si>
    <t>表6</t>
  </si>
  <si>
    <t>2019年市级一般公共预算支出决算总表</t>
  </si>
  <si>
    <t>二、补助下级支出</t>
  </si>
  <si>
    <t xml:space="preserve">      返还性支出</t>
  </si>
  <si>
    <t xml:space="preserve">      一般性转移支付支出</t>
  </si>
  <si>
    <t xml:space="preserve">      专项转移支付支出</t>
  </si>
  <si>
    <t>三、上解上级支出</t>
  </si>
  <si>
    <t>四、债务还本支出</t>
  </si>
  <si>
    <t>五、债务转贷支出</t>
  </si>
  <si>
    <t>六、补充预算稳定调节基金</t>
  </si>
  <si>
    <t>七、年终结余</t>
  </si>
  <si>
    <t>表7</t>
  </si>
  <si>
    <t>2019年市级一般公共预算收入决算明细表</t>
  </si>
  <si>
    <t>2019年
预算数</t>
  </si>
  <si>
    <t>比上年
增长%</t>
  </si>
  <si>
    <t>2019年
调整预算数</t>
  </si>
  <si>
    <r>
      <rPr>
        <sz val="10"/>
        <rFont val="黑体"/>
        <charset val="134"/>
      </rPr>
      <t>为调整
预算的</t>
    </r>
    <r>
      <rPr>
        <sz val="10"/>
        <rFont val="黑体"/>
        <charset val="0"/>
      </rPr>
      <t>%</t>
    </r>
  </si>
  <si>
    <r>
      <rPr>
        <sz val="10.5"/>
        <rFont val="Times New Roman"/>
        <charset val="0"/>
      </rPr>
      <t xml:space="preserve"> </t>
    </r>
    <r>
      <rPr>
        <sz val="10.5"/>
        <rFont val="方正仿宋_GBK"/>
        <charset val="134"/>
      </rPr>
      <t>其中：专项收入</t>
    </r>
  </si>
  <si>
    <r>
      <rPr>
        <sz val="10.5"/>
        <rFont val="Times New Roman"/>
        <charset val="0"/>
      </rPr>
      <t xml:space="preserve">              </t>
    </r>
    <r>
      <rPr>
        <sz val="10.5"/>
        <rFont val="方正仿宋_GBK"/>
        <charset val="134"/>
      </rPr>
      <t>教育费附加</t>
    </r>
  </si>
  <si>
    <t>地方教育附加收入</t>
  </si>
  <si>
    <t>其他专项收入</t>
  </si>
  <si>
    <t xml:space="preserve">          行政事业性收费收入</t>
  </si>
  <si>
    <t xml:space="preserve">          罚没收入</t>
  </si>
  <si>
    <t xml:space="preserve">          国有资源有偿使用收入</t>
  </si>
  <si>
    <t>表8</t>
  </si>
  <si>
    <r>
      <rPr>
        <sz val="20"/>
        <rFont val="Times New Roman"/>
        <charset val="0"/>
      </rPr>
      <t>2019</t>
    </r>
    <r>
      <rPr>
        <sz val="20"/>
        <rFont val="方正小标宋简体"/>
        <charset val="134"/>
      </rPr>
      <t>年市级一般公共预算支出决算表</t>
    </r>
  </si>
  <si>
    <r>
      <rPr>
        <sz val="11"/>
        <rFont val="黑体"/>
        <charset val="0"/>
      </rPr>
      <t>2018</t>
    </r>
    <r>
      <rPr>
        <sz val="11"/>
        <rFont val="黑体"/>
        <charset val="134"/>
      </rPr>
      <t>年
决算数</t>
    </r>
  </si>
  <si>
    <r>
      <rPr>
        <sz val="11"/>
        <rFont val="黑体"/>
        <charset val="0"/>
      </rPr>
      <t>2019</t>
    </r>
    <r>
      <rPr>
        <sz val="11"/>
        <rFont val="黑体"/>
        <charset val="134"/>
      </rPr>
      <t>年
预算数</t>
    </r>
  </si>
  <si>
    <t>2019年调整预算数</t>
  </si>
  <si>
    <r>
      <rPr>
        <sz val="11"/>
        <rFont val="黑体"/>
        <charset val="0"/>
      </rPr>
      <t>2019</t>
    </r>
    <r>
      <rPr>
        <sz val="11"/>
        <rFont val="黑体"/>
        <charset val="134"/>
      </rPr>
      <t>年
决算数</t>
    </r>
  </si>
  <si>
    <r>
      <rPr>
        <sz val="11"/>
        <rFont val="黑体"/>
        <charset val="134"/>
      </rPr>
      <t>为预算
的</t>
    </r>
    <r>
      <rPr>
        <sz val="11"/>
        <rFont val="黑体"/>
        <charset val="0"/>
      </rPr>
      <t>%</t>
    </r>
  </si>
  <si>
    <r>
      <rPr>
        <sz val="11"/>
        <rFont val="黑体"/>
        <charset val="134"/>
      </rPr>
      <t>比上年
增长</t>
    </r>
    <r>
      <rPr>
        <sz val="11"/>
        <rFont val="黑体"/>
        <charset val="0"/>
      </rPr>
      <t>%</t>
    </r>
  </si>
  <si>
    <t>一般公共预算支出小计</t>
  </si>
  <si>
    <r>
      <rPr>
        <sz val="11"/>
        <rFont val="Times New Roman"/>
        <charset val="0"/>
      </rPr>
      <t xml:space="preserve"> </t>
    </r>
    <r>
      <rPr>
        <sz val="11"/>
        <rFont val="宋体"/>
        <charset val="134"/>
      </rPr>
      <t>其中：一般公共服务支出</t>
    </r>
  </si>
  <si>
    <t>其他支出</t>
  </si>
  <si>
    <t>表9</t>
  </si>
  <si>
    <t>2019年市级一般公共预算支出决算功能分类表</t>
  </si>
  <si>
    <r>
      <rPr>
        <sz val="11"/>
        <rFont val="Times New Roman"/>
        <charset val="0"/>
      </rPr>
      <t xml:space="preserve">  </t>
    </r>
    <r>
      <rPr>
        <sz val="11"/>
        <rFont val="宋体"/>
        <charset val="0"/>
      </rPr>
      <t>人大事务</t>
    </r>
  </si>
  <si>
    <r>
      <rPr>
        <sz val="11"/>
        <rFont val="Times New Roman"/>
        <charset val="0"/>
      </rPr>
      <t xml:space="preserve">    </t>
    </r>
    <r>
      <rPr>
        <sz val="11"/>
        <rFont val="宋体"/>
        <charset val="0"/>
      </rPr>
      <t>行政运行</t>
    </r>
  </si>
  <si>
    <r>
      <rPr>
        <sz val="11"/>
        <rFont val="Times New Roman"/>
        <charset val="0"/>
      </rPr>
      <t xml:space="preserve">    </t>
    </r>
    <r>
      <rPr>
        <sz val="11"/>
        <rFont val="宋体"/>
        <charset val="0"/>
      </rPr>
      <t>一般行政管理事务</t>
    </r>
  </si>
  <si>
    <r>
      <rPr>
        <sz val="11"/>
        <rFont val="Times New Roman"/>
        <charset val="0"/>
      </rPr>
      <t xml:space="preserve">    </t>
    </r>
    <r>
      <rPr>
        <sz val="11"/>
        <rFont val="宋体"/>
        <charset val="0"/>
      </rPr>
      <t>机关服务</t>
    </r>
  </si>
  <si>
    <r>
      <rPr>
        <sz val="11"/>
        <rFont val="Times New Roman"/>
        <charset val="0"/>
      </rPr>
      <t xml:space="preserve">    </t>
    </r>
    <r>
      <rPr>
        <sz val="11"/>
        <rFont val="宋体"/>
        <charset val="0"/>
      </rPr>
      <t>人大会议</t>
    </r>
  </si>
  <si>
    <r>
      <rPr>
        <sz val="11"/>
        <rFont val="Times New Roman"/>
        <charset val="0"/>
      </rPr>
      <t xml:space="preserve">    </t>
    </r>
    <r>
      <rPr>
        <sz val="11"/>
        <rFont val="宋体"/>
        <charset val="0"/>
      </rPr>
      <t>人大立法</t>
    </r>
  </si>
  <si>
    <r>
      <rPr>
        <sz val="11"/>
        <rFont val="Times New Roman"/>
        <charset val="0"/>
      </rPr>
      <t xml:space="preserve">    </t>
    </r>
    <r>
      <rPr>
        <sz val="11"/>
        <rFont val="宋体"/>
        <charset val="0"/>
      </rPr>
      <t>人大监督</t>
    </r>
  </si>
  <si>
    <r>
      <rPr>
        <sz val="11"/>
        <rFont val="Times New Roman"/>
        <charset val="0"/>
      </rPr>
      <t xml:space="preserve">    </t>
    </r>
    <r>
      <rPr>
        <sz val="11"/>
        <rFont val="宋体"/>
        <charset val="0"/>
      </rPr>
      <t>人大代表履职能力提升</t>
    </r>
  </si>
  <si>
    <r>
      <rPr>
        <sz val="11"/>
        <rFont val="Times New Roman"/>
        <charset val="0"/>
      </rPr>
      <t xml:space="preserve">    </t>
    </r>
    <r>
      <rPr>
        <sz val="11"/>
        <rFont val="宋体"/>
        <charset val="0"/>
      </rPr>
      <t>代表工作</t>
    </r>
  </si>
  <si>
    <r>
      <rPr>
        <sz val="11"/>
        <rFont val="Times New Roman"/>
        <charset val="0"/>
      </rPr>
      <t xml:space="preserve">    </t>
    </r>
    <r>
      <rPr>
        <sz val="11"/>
        <rFont val="宋体"/>
        <charset val="0"/>
      </rPr>
      <t>人大信访工作</t>
    </r>
  </si>
  <si>
    <r>
      <rPr>
        <sz val="11"/>
        <rFont val="Times New Roman"/>
        <charset val="0"/>
      </rPr>
      <t xml:space="preserve">    </t>
    </r>
    <r>
      <rPr>
        <sz val="11"/>
        <rFont val="宋体"/>
        <charset val="0"/>
      </rPr>
      <t>事业运行</t>
    </r>
  </si>
  <si>
    <r>
      <rPr>
        <sz val="11"/>
        <rFont val="Times New Roman"/>
        <charset val="0"/>
      </rPr>
      <t xml:space="preserve">    </t>
    </r>
    <r>
      <rPr>
        <sz val="11"/>
        <rFont val="宋体"/>
        <charset val="0"/>
      </rPr>
      <t>其他人大事务支出</t>
    </r>
  </si>
  <si>
    <r>
      <rPr>
        <sz val="11"/>
        <rFont val="Times New Roman"/>
        <charset val="0"/>
      </rPr>
      <t xml:space="preserve">  </t>
    </r>
    <r>
      <rPr>
        <sz val="11"/>
        <rFont val="宋体"/>
        <charset val="0"/>
      </rPr>
      <t>政协事务</t>
    </r>
  </si>
  <si>
    <r>
      <rPr>
        <sz val="11"/>
        <rFont val="Times New Roman"/>
        <charset val="0"/>
      </rPr>
      <t xml:space="preserve">    </t>
    </r>
    <r>
      <rPr>
        <sz val="11"/>
        <rFont val="宋体"/>
        <charset val="0"/>
      </rPr>
      <t>政协会议</t>
    </r>
  </si>
  <si>
    <r>
      <rPr>
        <sz val="11"/>
        <rFont val="Times New Roman"/>
        <charset val="0"/>
      </rPr>
      <t xml:space="preserve">    </t>
    </r>
    <r>
      <rPr>
        <sz val="11"/>
        <rFont val="宋体"/>
        <charset val="0"/>
      </rPr>
      <t>委员视察</t>
    </r>
  </si>
  <si>
    <r>
      <rPr>
        <sz val="11"/>
        <rFont val="Times New Roman"/>
        <charset val="0"/>
      </rPr>
      <t xml:space="preserve">    </t>
    </r>
    <r>
      <rPr>
        <sz val="11"/>
        <rFont val="宋体"/>
        <charset val="0"/>
      </rPr>
      <t>参政议政</t>
    </r>
  </si>
  <si>
    <r>
      <rPr>
        <sz val="11"/>
        <rFont val="Times New Roman"/>
        <charset val="0"/>
      </rPr>
      <t xml:space="preserve">    </t>
    </r>
    <r>
      <rPr>
        <sz val="11"/>
        <rFont val="宋体"/>
        <charset val="0"/>
      </rPr>
      <t>其他政协事务支出</t>
    </r>
  </si>
  <si>
    <r>
      <rPr>
        <sz val="11"/>
        <rFont val="Times New Roman"/>
        <charset val="0"/>
      </rPr>
      <t xml:space="preserve">  </t>
    </r>
    <r>
      <rPr>
        <sz val="11"/>
        <rFont val="宋体"/>
        <charset val="0"/>
      </rPr>
      <t>政府办公厅</t>
    </r>
    <r>
      <rPr>
        <sz val="11"/>
        <rFont val="Times New Roman"/>
        <charset val="0"/>
      </rPr>
      <t>(</t>
    </r>
    <r>
      <rPr>
        <sz val="11"/>
        <rFont val="宋体"/>
        <charset val="0"/>
      </rPr>
      <t>室</t>
    </r>
    <r>
      <rPr>
        <sz val="11"/>
        <rFont val="Times New Roman"/>
        <charset val="0"/>
      </rPr>
      <t>)</t>
    </r>
    <r>
      <rPr>
        <sz val="11"/>
        <rFont val="宋体"/>
        <charset val="0"/>
      </rPr>
      <t>及相关机构事务</t>
    </r>
  </si>
  <si>
    <r>
      <rPr>
        <sz val="11"/>
        <rFont val="Times New Roman"/>
        <charset val="0"/>
      </rPr>
      <t xml:space="preserve">    </t>
    </r>
    <r>
      <rPr>
        <sz val="11"/>
        <rFont val="宋体"/>
        <charset val="0"/>
      </rPr>
      <t>专项服务</t>
    </r>
  </si>
  <si>
    <r>
      <rPr>
        <sz val="11"/>
        <rFont val="Times New Roman"/>
        <charset val="0"/>
      </rPr>
      <t xml:space="preserve">    </t>
    </r>
    <r>
      <rPr>
        <sz val="11"/>
        <rFont val="宋体"/>
        <charset val="0"/>
      </rPr>
      <t>专项业务活动</t>
    </r>
  </si>
  <si>
    <r>
      <rPr>
        <sz val="11"/>
        <rFont val="Times New Roman"/>
        <charset val="0"/>
      </rPr>
      <t xml:space="preserve">    </t>
    </r>
    <r>
      <rPr>
        <sz val="11"/>
        <rFont val="宋体"/>
        <charset val="0"/>
      </rPr>
      <t>政务公开审批</t>
    </r>
  </si>
  <si>
    <r>
      <rPr>
        <sz val="11"/>
        <rFont val="Times New Roman"/>
        <charset val="0"/>
      </rPr>
      <t xml:space="preserve">    </t>
    </r>
    <r>
      <rPr>
        <sz val="11"/>
        <rFont val="宋体"/>
        <charset val="0"/>
      </rPr>
      <t>信访事务</t>
    </r>
  </si>
  <si>
    <r>
      <rPr>
        <sz val="11"/>
        <rFont val="Times New Roman"/>
        <charset val="0"/>
      </rPr>
      <t xml:space="preserve">    </t>
    </r>
    <r>
      <rPr>
        <sz val="11"/>
        <rFont val="宋体"/>
        <charset val="0"/>
      </rPr>
      <t>参事事务</t>
    </r>
  </si>
  <si>
    <r>
      <rPr>
        <sz val="11"/>
        <rFont val="Times New Roman"/>
        <charset val="0"/>
      </rPr>
      <t xml:space="preserve">    </t>
    </r>
    <r>
      <rPr>
        <sz val="11"/>
        <rFont val="宋体"/>
        <charset val="0"/>
      </rPr>
      <t>其他政府办公厅</t>
    </r>
    <r>
      <rPr>
        <sz val="11"/>
        <rFont val="Times New Roman"/>
        <charset val="0"/>
      </rPr>
      <t>(</t>
    </r>
    <r>
      <rPr>
        <sz val="11"/>
        <rFont val="宋体"/>
        <charset val="0"/>
      </rPr>
      <t>室</t>
    </r>
    <r>
      <rPr>
        <sz val="11"/>
        <rFont val="Times New Roman"/>
        <charset val="0"/>
      </rPr>
      <t>)</t>
    </r>
    <r>
      <rPr>
        <sz val="11"/>
        <rFont val="宋体"/>
        <charset val="0"/>
      </rPr>
      <t>及相关机构事务支出</t>
    </r>
  </si>
  <si>
    <r>
      <rPr>
        <sz val="11"/>
        <rFont val="Times New Roman"/>
        <charset val="0"/>
      </rPr>
      <t xml:space="preserve">  </t>
    </r>
    <r>
      <rPr>
        <sz val="11"/>
        <rFont val="宋体"/>
        <charset val="0"/>
      </rPr>
      <t>发展与改革事务</t>
    </r>
  </si>
  <si>
    <r>
      <rPr>
        <sz val="11"/>
        <rFont val="Times New Roman"/>
        <charset val="0"/>
      </rPr>
      <t xml:space="preserve">    </t>
    </r>
    <r>
      <rPr>
        <sz val="11"/>
        <rFont val="宋体"/>
        <charset val="0"/>
      </rPr>
      <t>战略规划与实施</t>
    </r>
  </si>
  <si>
    <r>
      <rPr>
        <sz val="11"/>
        <rFont val="Times New Roman"/>
        <charset val="0"/>
      </rPr>
      <t xml:space="preserve">    </t>
    </r>
    <r>
      <rPr>
        <sz val="11"/>
        <rFont val="宋体"/>
        <charset val="0"/>
      </rPr>
      <t>日常经济运行调节</t>
    </r>
  </si>
  <si>
    <r>
      <rPr>
        <sz val="11"/>
        <rFont val="Times New Roman"/>
        <charset val="0"/>
      </rPr>
      <t xml:space="preserve">    </t>
    </r>
    <r>
      <rPr>
        <sz val="11"/>
        <rFont val="宋体"/>
        <charset val="0"/>
      </rPr>
      <t>社会事业发展规划</t>
    </r>
  </si>
  <si>
    <r>
      <rPr>
        <sz val="11"/>
        <rFont val="Times New Roman"/>
        <charset val="0"/>
      </rPr>
      <t xml:space="preserve">    </t>
    </r>
    <r>
      <rPr>
        <sz val="11"/>
        <rFont val="宋体"/>
        <charset val="0"/>
      </rPr>
      <t>经济体制改革研究</t>
    </r>
  </si>
  <si>
    <r>
      <rPr>
        <sz val="11"/>
        <rFont val="Times New Roman"/>
        <charset val="0"/>
      </rPr>
      <t xml:space="preserve">    </t>
    </r>
    <r>
      <rPr>
        <sz val="11"/>
        <rFont val="宋体"/>
        <charset val="0"/>
      </rPr>
      <t>物价管理</t>
    </r>
  </si>
  <si>
    <r>
      <rPr>
        <sz val="11"/>
        <rFont val="Times New Roman"/>
        <charset val="0"/>
      </rPr>
      <t xml:space="preserve">    </t>
    </r>
    <r>
      <rPr>
        <sz val="11"/>
        <rFont val="宋体"/>
        <charset val="0"/>
      </rPr>
      <t>其他发展与改革事务支出</t>
    </r>
  </si>
  <si>
    <r>
      <rPr>
        <sz val="11"/>
        <rFont val="Times New Roman"/>
        <charset val="0"/>
      </rPr>
      <t xml:space="preserve">  </t>
    </r>
    <r>
      <rPr>
        <sz val="11"/>
        <rFont val="宋体"/>
        <charset val="0"/>
      </rPr>
      <t>统计信息事务</t>
    </r>
  </si>
  <si>
    <r>
      <rPr>
        <sz val="11"/>
        <rFont val="Times New Roman"/>
        <charset val="0"/>
      </rPr>
      <t xml:space="preserve">    </t>
    </r>
    <r>
      <rPr>
        <sz val="11"/>
        <rFont val="宋体"/>
        <charset val="0"/>
      </rPr>
      <t>信息事务</t>
    </r>
  </si>
  <si>
    <r>
      <rPr>
        <sz val="11"/>
        <rFont val="Times New Roman"/>
        <charset val="0"/>
      </rPr>
      <t xml:space="preserve">    </t>
    </r>
    <r>
      <rPr>
        <sz val="11"/>
        <rFont val="宋体"/>
        <charset val="0"/>
      </rPr>
      <t>专项统计业务</t>
    </r>
  </si>
  <si>
    <r>
      <rPr>
        <sz val="11"/>
        <rFont val="Times New Roman"/>
        <charset val="0"/>
      </rPr>
      <t xml:space="preserve">    </t>
    </r>
    <r>
      <rPr>
        <sz val="11"/>
        <rFont val="宋体"/>
        <charset val="0"/>
      </rPr>
      <t>统计管理</t>
    </r>
  </si>
  <si>
    <r>
      <rPr>
        <sz val="11"/>
        <rFont val="Times New Roman"/>
        <charset val="0"/>
      </rPr>
      <t xml:space="preserve">    </t>
    </r>
    <r>
      <rPr>
        <sz val="11"/>
        <rFont val="宋体"/>
        <charset val="0"/>
      </rPr>
      <t>专项普查活动</t>
    </r>
  </si>
  <si>
    <r>
      <rPr>
        <sz val="11"/>
        <rFont val="Times New Roman"/>
        <charset val="0"/>
      </rPr>
      <t xml:space="preserve">    </t>
    </r>
    <r>
      <rPr>
        <sz val="11"/>
        <rFont val="宋体"/>
        <charset val="0"/>
      </rPr>
      <t>统计抽样调查</t>
    </r>
  </si>
  <si>
    <r>
      <rPr>
        <sz val="11"/>
        <rFont val="Times New Roman"/>
        <charset val="0"/>
      </rPr>
      <t xml:space="preserve">    </t>
    </r>
    <r>
      <rPr>
        <sz val="11"/>
        <rFont val="宋体"/>
        <charset val="0"/>
      </rPr>
      <t>其他统计信息事务支出</t>
    </r>
  </si>
  <si>
    <r>
      <rPr>
        <sz val="11"/>
        <rFont val="Times New Roman"/>
        <charset val="0"/>
      </rPr>
      <t xml:space="preserve">  </t>
    </r>
    <r>
      <rPr>
        <sz val="11"/>
        <rFont val="宋体"/>
        <charset val="0"/>
      </rPr>
      <t>财政事务</t>
    </r>
  </si>
  <si>
    <r>
      <rPr>
        <sz val="11"/>
        <rFont val="Times New Roman"/>
        <charset val="0"/>
      </rPr>
      <t xml:space="preserve">    </t>
    </r>
    <r>
      <rPr>
        <sz val="11"/>
        <rFont val="宋体"/>
        <charset val="0"/>
      </rPr>
      <t>预算改革业务</t>
    </r>
  </si>
  <si>
    <r>
      <rPr>
        <sz val="11"/>
        <rFont val="Times New Roman"/>
        <charset val="0"/>
      </rPr>
      <t xml:space="preserve">    </t>
    </r>
    <r>
      <rPr>
        <sz val="11"/>
        <rFont val="宋体"/>
        <charset val="0"/>
      </rPr>
      <t>财政国库业务</t>
    </r>
  </si>
  <si>
    <r>
      <rPr>
        <sz val="11"/>
        <rFont val="Times New Roman"/>
        <charset val="0"/>
      </rPr>
      <t xml:space="preserve">    </t>
    </r>
    <r>
      <rPr>
        <sz val="11"/>
        <rFont val="宋体"/>
        <charset val="0"/>
      </rPr>
      <t>财政监察</t>
    </r>
  </si>
  <si>
    <r>
      <rPr>
        <sz val="11"/>
        <rFont val="Times New Roman"/>
        <charset val="0"/>
      </rPr>
      <t xml:space="preserve">    </t>
    </r>
    <r>
      <rPr>
        <sz val="11"/>
        <rFont val="宋体"/>
        <charset val="0"/>
      </rPr>
      <t>信息化建设</t>
    </r>
  </si>
  <si>
    <r>
      <rPr>
        <sz val="11"/>
        <rFont val="Times New Roman"/>
        <charset val="0"/>
      </rPr>
      <t xml:space="preserve">    </t>
    </r>
    <r>
      <rPr>
        <sz val="11"/>
        <rFont val="宋体"/>
        <charset val="0"/>
      </rPr>
      <t>财政委托业务支出</t>
    </r>
  </si>
  <si>
    <r>
      <rPr>
        <sz val="11"/>
        <rFont val="Times New Roman"/>
        <charset val="0"/>
      </rPr>
      <t xml:space="preserve">    </t>
    </r>
    <r>
      <rPr>
        <sz val="11"/>
        <rFont val="宋体"/>
        <charset val="0"/>
      </rPr>
      <t>其他财政事务支出</t>
    </r>
  </si>
  <si>
    <r>
      <rPr>
        <sz val="11"/>
        <rFont val="Times New Roman"/>
        <charset val="0"/>
      </rPr>
      <t xml:space="preserve">  </t>
    </r>
    <r>
      <rPr>
        <sz val="11"/>
        <rFont val="宋体"/>
        <charset val="0"/>
      </rPr>
      <t>税收事务</t>
    </r>
  </si>
  <si>
    <r>
      <rPr>
        <sz val="11"/>
        <rFont val="Times New Roman"/>
        <charset val="0"/>
      </rPr>
      <t xml:space="preserve">    </t>
    </r>
    <r>
      <rPr>
        <sz val="11"/>
        <rFont val="宋体"/>
        <charset val="0"/>
      </rPr>
      <t>税务办案</t>
    </r>
  </si>
  <si>
    <r>
      <rPr>
        <sz val="11"/>
        <rFont val="Times New Roman"/>
        <charset val="0"/>
      </rPr>
      <t xml:space="preserve">    </t>
    </r>
    <r>
      <rPr>
        <sz val="11"/>
        <rFont val="宋体"/>
        <charset val="0"/>
      </rPr>
      <t>税务登记证及发票管理</t>
    </r>
  </si>
  <si>
    <r>
      <rPr>
        <sz val="11"/>
        <rFont val="Times New Roman"/>
        <charset val="0"/>
      </rPr>
      <t xml:space="preserve">    </t>
    </r>
    <r>
      <rPr>
        <sz val="11"/>
        <rFont val="宋体"/>
        <charset val="0"/>
      </rPr>
      <t>代扣代收代征税款手续费</t>
    </r>
  </si>
  <si>
    <r>
      <rPr>
        <sz val="11"/>
        <rFont val="Times New Roman"/>
        <charset val="0"/>
      </rPr>
      <t xml:space="preserve">    </t>
    </r>
    <r>
      <rPr>
        <sz val="11"/>
        <rFont val="宋体"/>
        <charset val="0"/>
      </rPr>
      <t>税务宣传</t>
    </r>
  </si>
  <si>
    <r>
      <rPr>
        <sz val="11"/>
        <rFont val="Times New Roman"/>
        <charset val="0"/>
      </rPr>
      <t xml:space="preserve">    </t>
    </r>
    <r>
      <rPr>
        <sz val="11"/>
        <rFont val="宋体"/>
        <charset val="0"/>
      </rPr>
      <t>协税护税</t>
    </r>
  </si>
  <si>
    <r>
      <rPr>
        <sz val="11"/>
        <rFont val="Times New Roman"/>
        <charset val="0"/>
      </rPr>
      <t xml:space="preserve">    </t>
    </r>
    <r>
      <rPr>
        <sz val="11"/>
        <rFont val="宋体"/>
        <charset val="0"/>
      </rPr>
      <t>其他税收事务支出</t>
    </r>
  </si>
  <si>
    <r>
      <rPr>
        <sz val="11"/>
        <rFont val="Times New Roman"/>
        <charset val="0"/>
      </rPr>
      <t xml:space="preserve">  </t>
    </r>
    <r>
      <rPr>
        <sz val="11"/>
        <rFont val="宋体"/>
        <charset val="0"/>
      </rPr>
      <t>审计事务</t>
    </r>
  </si>
  <si>
    <r>
      <rPr>
        <sz val="11"/>
        <rFont val="Times New Roman"/>
        <charset val="0"/>
      </rPr>
      <t xml:space="preserve">    </t>
    </r>
    <r>
      <rPr>
        <sz val="11"/>
        <rFont val="宋体"/>
        <charset val="0"/>
      </rPr>
      <t>审计业务</t>
    </r>
  </si>
  <si>
    <r>
      <rPr>
        <sz val="11"/>
        <rFont val="Times New Roman"/>
        <charset val="0"/>
      </rPr>
      <t xml:space="preserve">    </t>
    </r>
    <r>
      <rPr>
        <sz val="11"/>
        <rFont val="宋体"/>
        <charset val="0"/>
      </rPr>
      <t>审计管理</t>
    </r>
  </si>
  <si>
    <r>
      <rPr>
        <sz val="11"/>
        <rFont val="Times New Roman"/>
        <charset val="0"/>
      </rPr>
      <t xml:space="preserve">    </t>
    </r>
    <r>
      <rPr>
        <sz val="11"/>
        <rFont val="宋体"/>
        <charset val="0"/>
      </rPr>
      <t>其他审计事务支出</t>
    </r>
  </si>
  <si>
    <r>
      <rPr>
        <sz val="11"/>
        <rFont val="Times New Roman"/>
        <charset val="0"/>
      </rPr>
      <t xml:space="preserve">  </t>
    </r>
    <r>
      <rPr>
        <sz val="11"/>
        <rFont val="宋体"/>
        <charset val="0"/>
      </rPr>
      <t>海关事务</t>
    </r>
  </si>
  <si>
    <r>
      <rPr>
        <sz val="11"/>
        <rFont val="Times New Roman"/>
        <charset val="0"/>
      </rPr>
      <t xml:space="preserve">    </t>
    </r>
    <r>
      <rPr>
        <sz val="11"/>
        <rFont val="宋体"/>
        <charset val="0"/>
      </rPr>
      <t>缉私办案</t>
    </r>
  </si>
  <si>
    <r>
      <rPr>
        <sz val="11"/>
        <rFont val="Times New Roman"/>
        <charset val="0"/>
      </rPr>
      <t xml:space="preserve">    </t>
    </r>
    <r>
      <rPr>
        <sz val="11"/>
        <rFont val="宋体"/>
        <charset val="0"/>
      </rPr>
      <t>口岸管理</t>
    </r>
  </si>
  <si>
    <r>
      <rPr>
        <sz val="11"/>
        <rFont val="Times New Roman"/>
        <charset val="0"/>
      </rPr>
      <t xml:space="preserve">    </t>
    </r>
    <r>
      <rPr>
        <sz val="11"/>
        <rFont val="宋体"/>
        <charset val="0"/>
      </rPr>
      <t>海关关务</t>
    </r>
  </si>
  <si>
    <r>
      <rPr>
        <sz val="11"/>
        <rFont val="Times New Roman"/>
        <charset val="0"/>
      </rPr>
      <t xml:space="preserve">    </t>
    </r>
    <r>
      <rPr>
        <sz val="11"/>
        <rFont val="宋体"/>
        <charset val="0"/>
      </rPr>
      <t>关税征管</t>
    </r>
  </si>
  <si>
    <r>
      <rPr>
        <sz val="11"/>
        <rFont val="Times New Roman"/>
        <charset val="0"/>
      </rPr>
      <t xml:space="preserve">    </t>
    </r>
    <r>
      <rPr>
        <sz val="11"/>
        <rFont val="宋体"/>
        <charset val="0"/>
      </rPr>
      <t>海关监管</t>
    </r>
  </si>
  <si>
    <r>
      <rPr>
        <sz val="11"/>
        <rFont val="Times New Roman"/>
        <charset val="0"/>
      </rPr>
      <t xml:space="preserve">    </t>
    </r>
    <r>
      <rPr>
        <sz val="11"/>
        <rFont val="宋体"/>
        <charset val="0"/>
      </rPr>
      <t>检验检疫</t>
    </r>
  </si>
  <si>
    <r>
      <rPr>
        <sz val="11"/>
        <rFont val="Times New Roman"/>
        <charset val="0"/>
      </rPr>
      <t xml:space="preserve">    </t>
    </r>
    <r>
      <rPr>
        <sz val="11"/>
        <rFont val="宋体"/>
        <charset val="0"/>
      </rPr>
      <t>其他海关事务支出</t>
    </r>
  </si>
  <si>
    <r>
      <rPr>
        <sz val="11"/>
        <rFont val="Times New Roman"/>
        <charset val="0"/>
      </rPr>
      <t xml:space="preserve">  </t>
    </r>
    <r>
      <rPr>
        <sz val="11"/>
        <rFont val="宋体"/>
        <charset val="0"/>
      </rPr>
      <t>人力资源事务</t>
    </r>
  </si>
  <si>
    <r>
      <rPr>
        <sz val="11"/>
        <rFont val="Times New Roman"/>
        <charset val="0"/>
      </rPr>
      <t xml:space="preserve">    </t>
    </r>
    <r>
      <rPr>
        <sz val="11"/>
        <rFont val="宋体"/>
        <charset val="0"/>
      </rPr>
      <t>政府特殊津贴</t>
    </r>
  </si>
  <si>
    <r>
      <rPr>
        <sz val="11"/>
        <rFont val="Times New Roman"/>
        <charset val="0"/>
      </rPr>
      <t xml:space="preserve">    </t>
    </r>
    <r>
      <rPr>
        <sz val="11"/>
        <rFont val="宋体"/>
        <charset val="0"/>
      </rPr>
      <t>资助留学回国人员</t>
    </r>
  </si>
  <si>
    <r>
      <rPr>
        <sz val="11"/>
        <rFont val="Times New Roman"/>
        <charset val="0"/>
      </rPr>
      <t xml:space="preserve">    </t>
    </r>
    <r>
      <rPr>
        <sz val="11"/>
        <rFont val="宋体"/>
        <charset val="0"/>
      </rPr>
      <t>博士后日常经费</t>
    </r>
  </si>
  <si>
    <r>
      <rPr>
        <sz val="11"/>
        <rFont val="Times New Roman"/>
        <charset val="0"/>
      </rPr>
      <t xml:space="preserve">    </t>
    </r>
    <r>
      <rPr>
        <sz val="11"/>
        <rFont val="宋体"/>
        <charset val="0"/>
      </rPr>
      <t>引进人才费用</t>
    </r>
  </si>
  <si>
    <r>
      <rPr>
        <sz val="11"/>
        <rFont val="Times New Roman"/>
        <charset val="0"/>
      </rPr>
      <t xml:space="preserve">    </t>
    </r>
    <r>
      <rPr>
        <sz val="11"/>
        <rFont val="宋体"/>
        <charset val="0"/>
      </rPr>
      <t>其他人力资源事务支出</t>
    </r>
  </si>
  <si>
    <r>
      <rPr>
        <sz val="11"/>
        <rFont val="Times New Roman"/>
        <charset val="0"/>
      </rPr>
      <t xml:space="preserve">  </t>
    </r>
    <r>
      <rPr>
        <sz val="11"/>
        <rFont val="宋体"/>
        <charset val="0"/>
      </rPr>
      <t>纪检监察事务</t>
    </r>
  </si>
  <si>
    <r>
      <rPr>
        <sz val="11"/>
        <rFont val="Times New Roman"/>
        <charset val="0"/>
      </rPr>
      <t xml:space="preserve">    </t>
    </r>
    <r>
      <rPr>
        <sz val="11"/>
        <rFont val="宋体"/>
        <charset val="0"/>
      </rPr>
      <t>大案要案查处</t>
    </r>
  </si>
  <si>
    <r>
      <rPr>
        <sz val="11"/>
        <rFont val="Times New Roman"/>
        <charset val="0"/>
      </rPr>
      <t xml:space="preserve">    </t>
    </r>
    <r>
      <rPr>
        <sz val="11"/>
        <rFont val="宋体"/>
        <charset val="0"/>
      </rPr>
      <t>派驻派出机构</t>
    </r>
  </si>
  <si>
    <r>
      <rPr>
        <sz val="11"/>
        <rFont val="Times New Roman"/>
        <charset val="0"/>
      </rPr>
      <t xml:space="preserve">    </t>
    </r>
    <r>
      <rPr>
        <sz val="11"/>
        <rFont val="宋体"/>
        <charset val="0"/>
      </rPr>
      <t>中央巡视</t>
    </r>
  </si>
  <si>
    <r>
      <rPr>
        <sz val="11"/>
        <rFont val="Times New Roman"/>
        <charset val="0"/>
      </rPr>
      <t xml:space="preserve">    </t>
    </r>
    <r>
      <rPr>
        <sz val="11"/>
        <rFont val="宋体"/>
        <charset val="0"/>
      </rPr>
      <t>其他纪检监察事务支出</t>
    </r>
  </si>
  <si>
    <r>
      <rPr>
        <sz val="11"/>
        <rFont val="Times New Roman"/>
        <charset val="0"/>
      </rPr>
      <t xml:space="preserve">  </t>
    </r>
    <r>
      <rPr>
        <sz val="11"/>
        <rFont val="宋体"/>
        <charset val="0"/>
      </rPr>
      <t>商贸事务</t>
    </r>
  </si>
  <si>
    <r>
      <rPr>
        <sz val="11"/>
        <rFont val="Times New Roman"/>
        <charset val="0"/>
      </rPr>
      <t xml:space="preserve">    </t>
    </r>
    <r>
      <rPr>
        <sz val="11"/>
        <rFont val="宋体"/>
        <charset val="0"/>
      </rPr>
      <t>对外贸易管理</t>
    </r>
  </si>
  <si>
    <r>
      <rPr>
        <sz val="11"/>
        <rFont val="Times New Roman"/>
        <charset val="0"/>
      </rPr>
      <t xml:space="preserve">    </t>
    </r>
    <r>
      <rPr>
        <sz val="11"/>
        <rFont val="宋体"/>
        <charset val="0"/>
      </rPr>
      <t>国际经济合作</t>
    </r>
  </si>
  <si>
    <r>
      <rPr>
        <sz val="11"/>
        <rFont val="Times New Roman"/>
        <charset val="0"/>
      </rPr>
      <t xml:space="preserve">    </t>
    </r>
    <r>
      <rPr>
        <sz val="11"/>
        <rFont val="宋体"/>
        <charset val="0"/>
      </rPr>
      <t>外资管理</t>
    </r>
  </si>
  <si>
    <r>
      <rPr>
        <sz val="11"/>
        <rFont val="Times New Roman"/>
        <charset val="0"/>
      </rPr>
      <t xml:space="preserve">    </t>
    </r>
    <r>
      <rPr>
        <sz val="11"/>
        <rFont val="宋体"/>
        <charset val="0"/>
      </rPr>
      <t>国内贸易管理</t>
    </r>
  </si>
  <si>
    <r>
      <rPr>
        <sz val="11"/>
        <rFont val="Times New Roman"/>
        <charset val="0"/>
      </rPr>
      <t xml:space="preserve">    </t>
    </r>
    <r>
      <rPr>
        <sz val="11"/>
        <rFont val="宋体"/>
        <charset val="0"/>
      </rPr>
      <t>招商引资</t>
    </r>
  </si>
  <si>
    <r>
      <rPr>
        <sz val="11"/>
        <rFont val="Times New Roman"/>
        <charset val="0"/>
      </rPr>
      <t xml:space="preserve">    </t>
    </r>
    <r>
      <rPr>
        <sz val="11"/>
        <rFont val="宋体"/>
        <charset val="0"/>
      </rPr>
      <t>其他商贸事务支出</t>
    </r>
  </si>
  <si>
    <r>
      <rPr>
        <sz val="11"/>
        <rFont val="Times New Roman"/>
        <charset val="0"/>
      </rPr>
      <t xml:space="preserve">  </t>
    </r>
    <r>
      <rPr>
        <sz val="11"/>
        <rFont val="宋体"/>
        <charset val="0"/>
      </rPr>
      <t>知识产权事务</t>
    </r>
  </si>
  <si>
    <r>
      <rPr>
        <sz val="11"/>
        <rFont val="Times New Roman"/>
        <charset val="0"/>
      </rPr>
      <t xml:space="preserve">    </t>
    </r>
    <r>
      <rPr>
        <sz val="11"/>
        <rFont val="宋体"/>
        <charset val="0"/>
      </rPr>
      <t>专利审批</t>
    </r>
  </si>
  <si>
    <r>
      <rPr>
        <sz val="11"/>
        <rFont val="Times New Roman"/>
        <charset val="0"/>
      </rPr>
      <t xml:space="preserve">    </t>
    </r>
    <r>
      <rPr>
        <sz val="11"/>
        <rFont val="宋体"/>
        <charset val="0"/>
      </rPr>
      <t>国家知识产权战略</t>
    </r>
  </si>
  <si>
    <r>
      <rPr>
        <sz val="11"/>
        <rFont val="Times New Roman"/>
        <charset val="0"/>
      </rPr>
      <t xml:space="preserve">    </t>
    </r>
    <r>
      <rPr>
        <sz val="11"/>
        <rFont val="宋体"/>
        <charset val="0"/>
      </rPr>
      <t>专利试点和产业化推进</t>
    </r>
  </si>
  <si>
    <r>
      <rPr>
        <sz val="11"/>
        <rFont val="Times New Roman"/>
        <charset val="0"/>
      </rPr>
      <t xml:space="preserve">    </t>
    </r>
    <r>
      <rPr>
        <sz val="11"/>
        <rFont val="宋体"/>
        <charset val="0"/>
      </rPr>
      <t>专利执法</t>
    </r>
  </si>
  <si>
    <r>
      <rPr>
        <sz val="11"/>
        <rFont val="Times New Roman"/>
        <charset val="0"/>
      </rPr>
      <t xml:space="preserve">    </t>
    </r>
    <r>
      <rPr>
        <sz val="11"/>
        <rFont val="宋体"/>
        <charset val="0"/>
      </rPr>
      <t>国际组织专项活动</t>
    </r>
  </si>
  <si>
    <r>
      <rPr>
        <sz val="11"/>
        <rFont val="Times New Roman"/>
        <charset val="0"/>
      </rPr>
      <t xml:space="preserve">    </t>
    </r>
    <r>
      <rPr>
        <sz val="11"/>
        <rFont val="宋体"/>
        <charset val="0"/>
      </rPr>
      <t>知识产权宏观管理</t>
    </r>
  </si>
  <si>
    <r>
      <rPr>
        <sz val="11"/>
        <rFont val="Times New Roman"/>
        <charset val="0"/>
      </rPr>
      <t xml:space="preserve">    </t>
    </r>
    <r>
      <rPr>
        <sz val="11"/>
        <rFont val="宋体"/>
        <charset val="0"/>
      </rPr>
      <t>商标管理</t>
    </r>
  </si>
  <si>
    <r>
      <rPr>
        <sz val="11"/>
        <rFont val="Times New Roman"/>
        <charset val="0"/>
      </rPr>
      <t xml:space="preserve">    </t>
    </r>
    <r>
      <rPr>
        <sz val="11"/>
        <rFont val="宋体"/>
        <charset val="0"/>
      </rPr>
      <t>原产地地理标志管理</t>
    </r>
  </si>
  <si>
    <r>
      <rPr>
        <sz val="11"/>
        <rFont val="Times New Roman"/>
        <charset val="0"/>
      </rPr>
      <t xml:space="preserve">    </t>
    </r>
    <r>
      <rPr>
        <sz val="11"/>
        <rFont val="宋体"/>
        <charset val="0"/>
      </rPr>
      <t>其他知识产权事务支出</t>
    </r>
  </si>
  <si>
    <r>
      <rPr>
        <sz val="11"/>
        <rFont val="Times New Roman"/>
        <charset val="0"/>
      </rPr>
      <t xml:space="preserve">  </t>
    </r>
    <r>
      <rPr>
        <sz val="11"/>
        <rFont val="宋体"/>
        <charset val="0"/>
      </rPr>
      <t>民族事务</t>
    </r>
  </si>
  <si>
    <r>
      <rPr>
        <sz val="11"/>
        <rFont val="Times New Roman"/>
        <charset val="0"/>
      </rPr>
      <t xml:space="preserve">    </t>
    </r>
    <r>
      <rPr>
        <sz val="11"/>
        <rFont val="宋体"/>
        <charset val="0"/>
      </rPr>
      <t>民族工作专项</t>
    </r>
  </si>
  <si>
    <r>
      <rPr>
        <sz val="11"/>
        <rFont val="Times New Roman"/>
        <charset val="0"/>
      </rPr>
      <t xml:space="preserve">    </t>
    </r>
    <r>
      <rPr>
        <sz val="11"/>
        <rFont val="宋体"/>
        <charset val="0"/>
      </rPr>
      <t>其他民族事务支出</t>
    </r>
  </si>
  <si>
    <r>
      <rPr>
        <sz val="11"/>
        <rFont val="Times New Roman"/>
        <charset val="0"/>
      </rPr>
      <t xml:space="preserve">  </t>
    </r>
    <r>
      <rPr>
        <sz val="11"/>
        <rFont val="宋体"/>
        <charset val="0"/>
      </rPr>
      <t>港澳台事务</t>
    </r>
  </si>
  <si>
    <r>
      <rPr>
        <sz val="11"/>
        <rFont val="Times New Roman"/>
        <charset val="0"/>
      </rPr>
      <t xml:space="preserve">    </t>
    </r>
    <r>
      <rPr>
        <sz val="11"/>
        <rFont val="宋体"/>
        <charset val="0"/>
      </rPr>
      <t>港澳事务</t>
    </r>
  </si>
  <si>
    <r>
      <rPr>
        <sz val="11"/>
        <rFont val="Times New Roman"/>
        <charset val="0"/>
      </rPr>
      <t xml:space="preserve">    </t>
    </r>
    <r>
      <rPr>
        <sz val="11"/>
        <rFont val="宋体"/>
        <charset val="0"/>
      </rPr>
      <t>台湾事务</t>
    </r>
  </si>
  <si>
    <r>
      <rPr>
        <sz val="11"/>
        <rFont val="Times New Roman"/>
        <charset val="0"/>
      </rPr>
      <t xml:space="preserve">    </t>
    </r>
    <r>
      <rPr>
        <sz val="11"/>
        <rFont val="宋体"/>
        <charset val="0"/>
      </rPr>
      <t>其他港澳台事务支出</t>
    </r>
  </si>
  <si>
    <r>
      <rPr>
        <sz val="11"/>
        <rFont val="Times New Roman"/>
        <charset val="0"/>
      </rPr>
      <t xml:space="preserve">  </t>
    </r>
    <r>
      <rPr>
        <sz val="11"/>
        <rFont val="宋体"/>
        <charset val="0"/>
      </rPr>
      <t>档案事务</t>
    </r>
  </si>
  <si>
    <r>
      <rPr>
        <sz val="11"/>
        <rFont val="Times New Roman"/>
        <charset val="0"/>
      </rPr>
      <t xml:space="preserve">    </t>
    </r>
    <r>
      <rPr>
        <sz val="11"/>
        <rFont val="宋体"/>
        <charset val="0"/>
      </rPr>
      <t>档案馆</t>
    </r>
  </si>
  <si>
    <r>
      <rPr>
        <sz val="11"/>
        <rFont val="Times New Roman"/>
        <charset val="0"/>
      </rPr>
      <t xml:space="preserve">    </t>
    </r>
    <r>
      <rPr>
        <sz val="11"/>
        <rFont val="宋体"/>
        <charset val="0"/>
      </rPr>
      <t>其他档案事务支出</t>
    </r>
  </si>
  <si>
    <r>
      <rPr>
        <sz val="11"/>
        <rFont val="Times New Roman"/>
        <charset val="0"/>
      </rPr>
      <t xml:space="preserve">  </t>
    </r>
    <r>
      <rPr>
        <sz val="11"/>
        <rFont val="宋体"/>
        <charset val="0"/>
      </rPr>
      <t>民主党派及工商联事务</t>
    </r>
  </si>
  <si>
    <r>
      <rPr>
        <sz val="11"/>
        <rFont val="Times New Roman"/>
        <charset val="0"/>
      </rPr>
      <t xml:space="preserve">    </t>
    </r>
    <r>
      <rPr>
        <sz val="11"/>
        <rFont val="宋体"/>
        <charset val="0"/>
      </rPr>
      <t>其他民主党派及工商联事务支出</t>
    </r>
  </si>
  <si>
    <r>
      <rPr>
        <sz val="11"/>
        <rFont val="Times New Roman"/>
        <charset val="0"/>
      </rPr>
      <t xml:space="preserve">  </t>
    </r>
    <r>
      <rPr>
        <sz val="11"/>
        <rFont val="宋体"/>
        <charset val="0"/>
      </rPr>
      <t>群众团体事务</t>
    </r>
  </si>
  <si>
    <r>
      <rPr>
        <sz val="11"/>
        <rFont val="Times New Roman"/>
        <charset val="0"/>
      </rPr>
      <t xml:space="preserve">    </t>
    </r>
    <r>
      <rPr>
        <sz val="11"/>
        <rFont val="宋体"/>
        <charset val="0"/>
      </rPr>
      <t>工会事务</t>
    </r>
  </si>
  <si>
    <r>
      <rPr>
        <sz val="11"/>
        <rFont val="Times New Roman"/>
        <charset val="0"/>
      </rPr>
      <t xml:space="preserve">    </t>
    </r>
    <r>
      <rPr>
        <sz val="11"/>
        <rFont val="宋体"/>
        <charset val="0"/>
      </rPr>
      <t>其他群众团体事务支出</t>
    </r>
  </si>
  <si>
    <r>
      <rPr>
        <sz val="11"/>
        <rFont val="Times New Roman"/>
        <charset val="0"/>
      </rPr>
      <t xml:space="preserve">  </t>
    </r>
    <r>
      <rPr>
        <sz val="11"/>
        <rFont val="宋体"/>
        <charset val="0"/>
      </rPr>
      <t>党委办公厅</t>
    </r>
    <r>
      <rPr>
        <sz val="11"/>
        <rFont val="Times New Roman"/>
        <charset val="0"/>
      </rPr>
      <t>(</t>
    </r>
    <r>
      <rPr>
        <sz val="11"/>
        <rFont val="宋体"/>
        <charset val="0"/>
      </rPr>
      <t>室</t>
    </r>
    <r>
      <rPr>
        <sz val="11"/>
        <rFont val="Times New Roman"/>
        <charset val="0"/>
      </rPr>
      <t>)</t>
    </r>
    <r>
      <rPr>
        <sz val="11"/>
        <rFont val="宋体"/>
        <charset val="0"/>
      </rPr>
      <t>及相关机构事务</t>
    </r>
  </si>
  <si>
    <r>
      <rPr>
        <sz val="11"/>
        <rFont val="Times New Roman"/>
        <charset val="0"/>
      </rPr>
      <t xml:space="preserve">    </t>
    </r>
    <r>
      <rPr>
        <sz val="11"/>
        <rFont val="宋体"/>
        <charset val="0"/>
      </rPr>
      <t>专项业务</t>
    </r>
  </si>
  <si>
    <r>
      <rPr>
        <sz val="11"/>
        <rFont val="Times New Roman"/>
        <charset val="0"/>
      </rPr>
      <t xml:space="preserve">    </t>
    </r>
    <r>
      <rPr>
        <sz val="11"/>
        <rFont val="宋体"/>
        <charset val="0"/>
      </rPr>
      <t>其他党委办公厅</t>
    </r>
    <r>
      <rPr>
        <sz val="11"/>
        <rFont val="Times New Roman"/>
        <charset val="0"/>
      </rPr>
      <t>(</t>
    </r>
    <r>
      <rPr>
        <sz val="11"/>
        <rFont val="宋体"/>
        <charset val="0"/>
      </rPr>
      <t>室</t>
    </r>
    <r>
      <rPr>
        <sz val="11"/>
        <rFont val="Times New Roman"/>
        <charset val="0"/>
      </rPr>
      <t>)</t>
    </r>
    <r>
      <rPr>
        <sz val="11"/>
        <rFont val="宋体"/>
        <charset val="0"/>
      </rPr>
      <t>及相关机构事务支出</t>
    </r>
  </si>
  <si>
    <r>
      <rPr>
        <sz val="11"/>
        <rFont val="Times New Roman"/>
        <charset val="0"/>
      </rPr>
      <t xml:space="preserve">  </t>
    </r>
    <r>
      <rPr>
        <sz val="11"/>
        <rFont val="宋体"/>
        <charset val="0"/>
      </rPr>
      <t>组织事务</t>
    </r>
  </si>
  <si>
    <r>
      <rPr>
        <sz val="11"/>
        <rFont val="Times New Roman"/>
        <charset val="0"/>
      </rPr>
      <t xml:space="preserve">    </t>
    </r>
    <r>
      <rPr>
        <sz val="11"/>
        <rFont val="宋体"/>
        <charset val="0"/>
      </rPr>
      <t>公务员事务</t>
    </r>
  </si>
  <si>
    <r>
      <rPr>
        <sz val="11"/>
        <rFont val="Times New Roman"/>
        <charset val="0"/>
      </rPr>
      <t xml:space="preserve">    </t>
    </r>
    <r>
      <rPr>
        <sz val="11"/>
        <rFont val="宋体"/>
        <charset val="0"/>
      </rPr>
      <t>其他组织事务支出</t>
    </r>
  </si>
  <si>
    <r>
      <rPr>
        <sz val="11"/>
        <rFont val="Times New Roman"/>
        <charset val="0"/>
      </rPr>
      <t xml:space="preserve">  </t>
    </r>
    <r>
      <rPr>
        <sz val="11"/>
        <rFont val="宋体"/>
        <charset val="0"/>
      </rPr>
      <t>宣传事务</t>
    </r>
  </si>
  <si>
    <r>
      <rPr>
        <sz val="11"/>
        <rFont val="Times New Roman"/>
        <charset val="0"/>
      </rPr>
      <t xml:space="preserve">    </t>
    </r>
    <r>
      <rPr>
        <sz val="11"/>
        <rFont val="宋体"/>
        <charset val="0"/>
      </rPr>
      <t>其他宣传事务支出</t>
    </r>
  </si>
  <si>
    <r>
      <rPr>
        <sz val="11"/>
        <rFont val="Times New Roman"/>
        <charset val="0"/>
      </rPr>
      <t xml:space="preserve">  </t>
    </r>
    <r>
      <rPr>
        <sz val="11"/>
        <rFont val="宋体"/>
        <charset val="0"/>
      </rPr>
      <t>统战事务</t>
    </r>
  </si>
  <si>
    <r>
      <rPr>
        <sz val="11"/>
        <rFont val="Times New Roman"/>
        <charset val="0"/>
      </rPr>
      <t xml:space="preserve">    </t>
    </r>
    <r>
      <rPr>
        <sz val="11"/>
        <rFont val="宋体"/>
        <charset val="0"/>
      </rPr>
      <t>宗教事务</t>
    </r>
  </si>
  <si>
    <r>
      <rPr>
        <sz val="11"/>
        <rFont val="Times New Roman"/>
        <charset val="0"/>
      </rPr>
      <t xml:space="preserve">    </t>
    </r>
    <r>
      <rPr>
        <sz val="11"/>
        <rFont val="宋体"/>
        <charset val="0"/>
      </rPr>
      <t>华侨事务</t>
    </r>
  </si>
  <si>
    <r>
      <rPr>
        <sz val="11"/>
        <rFont val="Times New Roman"/>
        <charset val="0"/>
      </rPr>
      <t xml:space="preserve">    </t>
    </r>
    <r>
      <rPr>
        <sz val="11"/>
        <rFont val="宋体"/>
        <charset val="0"/>
      </rPr>
      <t>其他统战事务支出</t>
    </r>
  </si>
  <si>
    <r>
      <rPr>
        <sz val="11"/>
        <rFont val="Times New Roman"/>
        <charset val="0"/>
      </rPr>
      <t xml:space="preserve">  </t>
    </r>
    <r>
      <rPr>
        <sz val="11"/>
        <rFont val="宋体"/>
        <charset val="0"/>
      </rPr>
      <t>对外联络事务</t>
    </r>
  </si>
  <si>
    <r>
      <rPr>
        <sz val="11"/>
        <rFont val="Times New Roman"/>
        <charset val="0"/>
      </rPr>
      <t xml:space="preserve">    </t>
    </r>
    <r>
      <rPr>
        <sz val="11"/>
        <rFont val="宋体"/>
        <charset val="0"/>
      </rPr>
      <t>其他对外联络事务支出</t>
    </r>
  </si>
  <si>
    <r>
      <rPr>
        <sz val="11"/>
        <rFont val="Times New Roman"/>
        <charset val="0"/>
      </rPr>
      <t xml:space="preserve">  </t>
    </r>
    <r>
      <rPr>
        <sz val="11"/>
        <rFont val="宋体"/>
        <charset val="0"/>
      </rPr>
      <t>其他共产党事务支出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</si>
  <si>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其他共产党事务支出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</si>
  <si>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网信事务</t>
    </r>
  </si>
  <si>
    <r>
      <rPr>
        <sz val="11"/>
        <rFont val="Times New Roman"/>
        <charset val="0"/>
      </rPr>
      <t xml:space="preserve">    </t>
    </r>
    <r>
      <rPr>
        <sz val="11"/>
        <rFont val="宋体"/>
        <charset val="0"/>
      </rPr>
      <t>其他网信事务支出</t>
    </r>
  </si>
  <si>
    <r>
      <rPr>
        <sz val="11"/>
        <rFont val="Times New Roman"/>
        <charset val="0"/>
      </rPr>
      <t xml:space="preserve">  </t>
    </r>
    <r>
      <rPr>
        <sz val="11"/>
        <rFont val="宋体"/>
        <charset val="0"/>
      </rPr>
      <t>市场监督管理事务</t>
    </r>
  </si>
  <si>
    <r>
      <rPr>
        <sz val="11"/>
        <rFont val="Times New Roman"/>
        <charset val="0"/>
      </rPr>
      <t xml:space="preserve">    </t>
    </r>
    <r>
      <rPr>
        <sz val="11"/>
        <rFont val="宋体"/>
        <charset val="0"/>
      </rPr>
      <t>市场监督管理专项</t>
    </r>
  </si>
  <si>
    <r>
      <rPr>
        <sz val="11"/>
        <rFont val="Times New Roman"/>
        <charset val="0"/>
      </rPr>
      <t xml:space="preserve">    </t>
    </r>
    <r>
      <rPr>
        <sz val="11"/>
        <rFont val="宋体"/>
        <charset val="0"/>
      </rPr>
      <t>市场监管执法</t>
    </r>
  </si>
  <si>
    <r>
      <rPr>
        <sz val="11"/>
        <rFont val="Times New Roman"/>
        <charset val="0"/>
      </rPr>
      <t xml:space="preserve">    </t>
    </r>
    <r>
      <rPr>
        <sz val="11"/>
        <rFont val="宋体"/>
        <charset val="0"/>
      </rPr>
      <t>消费者权益保护</t>
    </r>
  </si>
  <si>
    <r>
      <rPr>
        <sz val="11"/>
        <rFont val="Times New Roman"/>
        <charset val="0"/>
      </rPr>
      <t xml:space="preserve">    </t>
    </r>
    <r>
      <rPr>
        <sz val="11"/>
        <rFont val="宋体"/>
        <charset val="0"/>
      </rPr>
      <t>价格监督检查</t>
    </r>
  </si>
  <si>
    <r>
      <rPr>
        <sz val="11"/>
        <rFont val="Times New Roman"/>
        <charset val="0"/>
      </rPr>
      <t xml:space="preserve">    </t>
    </r>
    <r>
      <rPr>
        <sz val="11"/>
        <rFont val="宋体"/>
        <charset val="0"/>
      </rPr>
      <t>市场监督管理技术支持</t>
    </r>
  </si>
  <si>
    <r>
      <rPr>
        <sz val="11"/>
        <rFont val="Times New Roman"/>
        <charset val="0"/>
      </rPr>
      <t xml:space="preserve">    </t>
    </r>
    <r>
      <rPr>
        <sz val="11"/>
        <rFont val="宋体"/>
        <charset val="0"/>
      </rPr>
      <t>认证认可监督管理</t>
    </r>
  </si>
  <si>
    <r>
      <rPr>
        <sz val="11"/>
        <rFont val="Times New Roman"/>
        <charset val="0"/>
      </rPr>
      <t xml:space="preserve">    </t>
    </r>
    <r>
      <rPr>
        <sz val="11"/>
        <rFont val="宋体"/>
        <charset val="0"/>
      </rPr>
      <t>标准化管理</t>
    </r>
  </si>
  <si>
    <r>
      <rPr>
        <sz val="11"/>
        <rFont val="Times New Roman"/>
        <charset val="0"/>
      </rPr>
      <t xml:space="preserve">    </t>
    </r>
    <r>
      <rPr>
        <sz val="11"/>
        <rFont val="宋体"/>
        <charset val="0"/>
      </rPr>
      <t>药品事务</t>
    </r>
  </si>
  <si>
    <r>
      <rPr>
        <sz val="11"/>
        <rFont val="Times New Roman"/>
        <charset val="0"/>
      </rPr>
      <t xml:space="preserve">    </t>
    </r>
    <r>
      <rPr>
        <sz val="11"/>
        <rFont val="宋体"/>
        <charset val="0"/>
      </rPr>
      <t>医疗器械事务</t>
    </r>
  </si>
  <si>
    <r>
      <rPr>
        <sz val="11"/>
        <rFont val="Times New Roman"/>
        <charset val="0"/>
      </rPr>
      <t xml:space="preserve">    </t>
    </r>
    <r>
      <rPr>
        <sz val="11"/>
        <rFont val="宋体"/>
        <charset val="0"/>
      </rPr>
      <t>化妆品事务</t>
    </r>
  </si>
  <si>
    <r>
      <rPr>
        <sz val="11"/>
        <rFont val="Times New Roman"/>
        <charset val="0"/>
      </rPr>
      <t xml:space="preserve">    </t>
    </r>
    <r>
      <rPr>
        <sz val="11"/>
        <rFont val="宋体"/>
        <charset val="0"/>
      </rPr>
      <t>其他市场监督管理事务</t>
    </r>
  </si>
  <si>
    <r>
      <rPr>
        <sz val="11"/>
        <rFont val="Times New Roman"/>
        <charset val="0"/>
      </rPr>
      <t xml:space="preserve">  </t>
    </r>
    <r>
      <rPr>
        <sz val="11"/>
        <rFont val="宋体"/>
        <charset val="0"/>
      </rPr>
      <t>其他一般公共服务支出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</si>
  <si>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国家赔偿费用支出</t>
    </r>
  </si>
  <si>
    <r>
      <rPr>
        <sz val="11"/>
        <rFont val="Times New Roman"/>
        <charset val="0"/>
      </rPr>
      <t xml:space="preserve">    </t>
    </r>
    <r>
      <rPr>
        <sz val="11"/>
        <rFont val="宋体"/>
        <charset val="0"/>
      </rPr>
      <t>其他一般公共服务支出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</si>
  <si>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外交管理事务</t>
    </r>
  </si>
  <si>
    <r>
      <rPr>
        <sz val="11"/>
        <rFont val="Times New Roman"/>
        <charset val="0"/>
      </rPr>
      <t xml:space="preserve">    </t>
    </r>
    <r>
      <rPr>
        <sz val="11"/>
        <rFont val="宋体"/>
        <charset val="0"/>
      </rPr>
      <t>其他外交管理事务支出</t>
    </r>
  </si>
  <si>
    <r>
      <rPr>
        <sz val="11"/>
        <rFont val="Times New Roman"/>
        <charset val="0"/>
      </rPr>
      <t xml:space="preserve">  </t>
    </r>
    <r>
      <rPr>
        <sz val="11"/>
        <rFont val="宋体"/>
        <charset val="0"/>
      </rPr>
      <t>驻外机构</t>
    </r>
  </si>
  <si>
    <r>
      <rPr>
        <sz val="11"/>
        <rFont val="Times New Roman"/>
        <charset val="0"/>
      </rPr>
      <t xml:space="preserve">    </t>
    </r>
    <r>
      <rPr>
        <sz val="11"/>
        <rFont val="宋体"/>
        <charset val="0"/>
      </rPr>
      <t>驻外使领馆</t>
    </r>
    <r>
      <rPr>
        <sz val="11"/>
        <rFont val="Times New Roman"/>
        <charset val="0"/>
      </rPr>
      <t>(</t>
    </r>
    <r>
      <rPr>
        <sz val="11"/>
        <rFont val="宋体"/>
        <charset val="0"/>
      </rPr>
      <t>团、处</t>
    </r>
    <r>
      <rPr>
        <sz val="11"/>
        <rFont val="Times New Roman"/>
        <charset val="0"/>
      </rPr>
      <t>)</t>
    </r>
  </si>
  <si>
    <r>
      <rPr>
        <sz val="11"/>
        <rFont val="Times New Roman"/>
        <charset val="0"/>
      </rPr>
      <t xml:space="preserve">    </t>
    </r>
    <r>
      <rPr>
        <sz val="11"/>
        <rFont val="宋体"/>
        <charset val="0"/>
      </rPr>
      <t>其他驻外机构支出</t>
    </r>
  </si>
  <si>
    <r>
      <rPr>
        <sz val="11"/>
        <rFont val="Times New Roman"/>
        <charset val="0"/>
      </rPr>
      <t xml:space="preserve">  </t>
    </r>
    <r>
      <rPr>
        <sz val="11"/>
        <rFont val="宋体"/>
        <charset val="0"/>
      </rPr>
      <t>对外援助</t>
    </r>
  </si>
  <si>
    <r>
      <rPr>
        <sz val="11"/>
        <rFont val="Times New Roman"/>
        <charset val="0"/>
      </rPr>
      <t xml:space="preserve">    </t>
    </r>
    <r>
      <rPr>
        <sz val="11"/>
        <rFont val="宋体"/>
        <charset val="0"/>
      </rPr>
      <t>援外优惠贷款贴息</t>
    </r>
  </si>
  <si>
    <r>
      <rPr>
        <sz val="11"/>
        <rFont val="Times New Roman"/>
        <charset val="0"/>
      </rPr>
      <t xml:space="preserve">    </t>
    </r>
    <r>
      <rPr>
        <sz val="11"/>
        <rFont val="宋体"/>
        <charset val="0"/>
      </rPr>
      <t>对外援助</t>
    </r>
  </si>
  <si>
    <r>
      <rPr>
        <sz val="11"/>
        <rFont val="Times New Roman"/>
        <charset val="0"/>
      </rPr>
      <t xml:space="preserve">  </t>
    </r>
    <r>
      <rPr>
        <sz val="11"/>
        <rFont val="宋体"/>
        <charset val="0"/>
      </rPr>
      <t>国际组织</t>
    </r>
  </si>
  <si>
    <r>
      <rPr>
        <sz val="11"/>
        <rFont val="Times New Roman"/>
        <charset val="0"/>
      </rPr>
      <t xml:space="preserve">    </t>
    </r>
    <r>
      <rPr>
        <sz val="11"/>
        <rFont val="宋体"/>
        <charset val="0"/>
      </rPr>
      <t>国际组织会费</t>
    </r>
  </si>
  <si>
    <r>
      <rPr>
        <sz val="11"/>
        <rFont val="Times New Roman"/>
        <charset val="0"/>
      </rPr>
      <t xml:space="preserve">    </t>
    </r>
    <r>
      <rPr>
        <sz val="11"/>
        <rFont val="宋体"/>
        <charset val="0"/>
      </rPr>
      <t>国际组织捐赠</t>
    </r>
  </si>
  <si>
    <r>
      <rPr>
        <sz val="11"/>
        <rFont val="Times New Roman"/>
        <charset val="0"/>
      </rPr>
      <t xml:space="preserve">    </t>
    </r>
    <r>
      <rPr>
        <sz val="11"/>
        <rFont val="宋体"/>
        <charset val="0"/>
      </rPr>
      <t>维和摊款</t>
    </r>
  </si>
  <si>
    <r>
      <rPr>
        <sz val="11"/>
        <rFont val="Times New Roman"/>
        <charset val="0"/>
      </rPr>
      <t xml:space="preserve">    </t>
    </r>
    <r>
      <rPr>
        <sz val="11"/>
        <rFont val="宋体"/>
        <charset val="0"/>
      </rPr>
      <t>国际组织股金及基金</t>
    </r>
  </si>
  <si>
    <r>
      <rPr>
        <sz val="11"/>
        <rFont val="Times New Roman"/>
        <charset val="0"/>
      </rPr>
      <t xml:space="preserve">    </t>
    </r>
    <r>
      <rPr>
        <sz val="11"/>
        <rFont val="宋体"/>
        <charset val="0"/>
      </rPr>
      <t>其他国际组织支出</t>
    </r>
  </si>
  <si>
    <r>
      <rPr>
        <sz val="11"/>
        <rFont val="Times New Roman"/>
        <charset val="0"/>
      </rPr>
      <t xml:space="preserve">  </t>
    </r>
    <r>
      <rPr>
        <sz val="11"/>
        <rFont val="宋体"/>
        <charset val="0"/>
      </rPr>
      <t>对外合作与交流</t>
    </r>
  </si>
  <si>
    <r>
      <rPr>
        <sz val="11"/>
        <rFont val="Times New Roman"/>
        <charset val="0"/>
      </rPr>
      <t xml:space="preserve">    </t>
    </r>
    <r>
      <rPr>
        <sz val="11"/>
        <rFont val="宋体"/>
        <charset val="0"/>
      </rPr>
      <t>在华国际会议</t>
    </r>
  </si>
  <si>
    <r>
      <rPr>
        <sz val="11"/>
        <rFont val="Times New Roman"/>
        <charset val="0"/>
      </rPr>
      <t xml:space="preserve">    </t>
    </r>
    <r>
      <rPr>
        <sz val="11"/>
        <rFont val="宋体"/>
        <charset val="0"/>
      </rPr>
      <t>国际交流活动</t>
    </r>
  </si>
  <si>
    <r>
      <rPr>
        <sz val="11"/>
        <rFont val="Times New Roman"/>
        <charset val="0"/>
      </rPr>
      <t xml:space="preserve">    </t>
    </r>
    <r>
      <rPr>
        <sz val="11"/>
        <rFont val="宋体"/>
        <charset val="0"/>
      </rPr>
      <t>其他对外合作与交流支出</t>
    </r>
  </si>
  <si>
    <r>
      <rPr>
        <sz val="11"/>
        <rFont val="Times New Roman"/>
        <charset val="0"/>
      </rPr>
      <t xml:space="preserve">  </t>
    </r>
    <r>
      <rPr>
        <sz val="11"/>
        <rFont val="宋体"/>
        <charset val="0"/>
      </rPr>
      <t>对外宣传</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</si>
  <si>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对外宣传</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</si>
  <si>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边界勘界联检</t>
    </r>
  </si>
  <si>
    <r>
      <rPr>
        <sz val="11"/>
        <rFont val="Times New Roman"/>
        <charset val="0"/>
      </rPr>
      <t xml:space="preserve">    </t>
    </r>
    <r>
      <rPr>
        <sz val="11"/>
        <rFont val="宋体"/>
        <charset val="0"/>
      </rPr>
      <t>边界勘界</t>
    </r>
  </si>
  <si>
    <r>
      <rPr>
        <sz val="11"/>
        <rFont val="Times New Roman"/>
        <charset val="0"/>
      </rPr>
      <t xml:space="preserve">    </t>
    </r>
    <r>
      <rPr>
        <sz val="11"/>
        <rFont val="宋体"/>
        <charset val="0"/>
      </rPr>
      <t>边界联检</t>
    </r>
  </si>
  <si>
    <r>
      <rPr>
        <sz val="11"/>
        <rFont val="Times New Roman"/>
        <charset val="0"/>
      </rPr>
      <t xml:space="preserve">    </t>
    </r>
    <r>
      <rPr>
        <sz val="11"/>
        <rFont val="宋体"/>
        <charset val="0"/>
      </rPr>
      <t>边界界桩维护</t>
    </r>
  </si>
  <si>
    <r>
      <rPr>
        <sz val="11"/>
        <rFont val="Times New Roman"/>
        <charset val="0"/>
      </rPr>
      <t xml:space="preserve">    </t>
    </r>
    <r>
      <rPr>
        <sz val="11"/>
        <rFont val="宋体"/>
        <charset val="0"/>
      </rPr>
      <t>其他支出</t>
    </r>
  </si>
  <si>
    <r>
      <rPr>
        <sz val="11"/>
        <rFont val="Times New Roman"/>
        <charset val="0"/>
      </rPr>
      <t xml:space="preserve">  </t>
    </r>
    <r>
      <rPr>
        <sz val="11"/>
        <rFont val="宋体"/>
        <charset val="0"/>
      </rPr>
      <t>国际发展合作</t>
    </r>
  </si>
  <si>
    <r>
      <rPr>
        <sz val="11"/>
        <rFont val="Times New Roman"/>
        <charset val="0"/>
      </rPr>
      <t xml:space="preserve">    </t>
    </r>
    <r>
      <rPr>
        <sz val="11"/>
        <rFont val="宋体"/>
        <charset val="0"/>
      </rPr>
      <t>其他国际发展合作支出</t>
    </r>
  </si>
  <si>
    <r>
      <rPr>
        <sz val="11"/>
        <rFont val="Times New Roman"/>
        <charset val="0"/>
      </rPr>
      <t xml:space="preserve">  </t>
    </r>
    <r>
      <rPr>
        <sz val="11"/>
        <rFont val="宋体"/>
        <charset val="0"/>
      </rPr>
      <t>其他外交支出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</si>
  <si>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其他外交支出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</si>
  <si>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现役部队</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</si>
  <si>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现役部队</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</si>
  <si>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国防科研事业</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</si>
  <si>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国防科研事业</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</si>
  <si>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专项工程</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</si>
  <si>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专项工程</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</si>
  <si>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国防动员</t>
    </r>
  </si>
  <si>
    <r>
      <rPr>
        <sz val="11"/>
        <rFont val="Times New Roman"/>
        <charset val="0"/>
      </rPr>
      <t xml:space="preserve">    </t>
    </r>
    <r>
      <rPr>
        <sz val="11"/>
        <rFont val="宋体"/>
        <charset val="0"/>
      </rPr>
      <t>兵役征集</t>
    </r>
  </si>
  <si>
    <r>
      <rPr>
        <sz val="11"/>
        <rFont val="Times New Roman"/>
        <charset val="0"/>
      </rPr>
      <t xml:space="preserve">    </t>
    </r>
    <r>
      <rPr>
        <sz val="11"/>
        <rFont val="宋体"/>
        <charset val="0"/>
      </rPr>
      <t>经济动员</t>
    </r>
  </si>
  <si>
    <r>
      <rPr>
        <sz val="11"/>
        <rFont val="Times New Roman"/>
        <charset val="0"/>
      </rPr>
      <t xml:space="preserve">    </t>
    </r>
    <r>
      <rPr>
        <sz val="11"/>
        <rFont val="宋体"/>
        <charset val="0"/>
      </rPr>
      <t>人民防空</t>
    </r>
  </si>
  <si>
    <r>
      <rPr>
        <sz val="11"/>
        <rFont val="Times New Roman"/>
        <charset val="0"/>
      </rPr>
      <t xml:space="preserve">    </t>
    </r>
    <r>
      <rPr>
        <sz val="11"/>
        <rFont val="宋体"/>
        <charset val="0"/>
      </rPr>
      <t>交通战备</t>
    </r>
  </si>
  <si>
    <r>
      <rPr>
        <sz val="11"/>
        <rFont val="Times New Roman"/>
        <charset val="0"/>
      </rPr>
      <t xml:space="preserve">    </t>
    </r>
    <r>
      <rPr>
        <sz val="11"/>
        <rFont val="宋体"/>
        <charset val="0"/>
      </rPr>
      <t>国防教育</t>
    </r>
  </si>
  <si>
    <r>
      <rPr>
        <sz val="11"/>
        <rFont val="Times New Roman"/>
        <charset val="0"/>
      </rPr>
      <t xml:space="preserve">    </t>
    </r>
    <r>
      <rPr>
        <sz val="11"/>
        <rFont val="宋体"/>
        <charset val="0"/>
      </rPr>
      <t>预备役部队</t>
    </r>
  </si>
  <si>
    <r>
      <rPr>
        <sz val="11"/>
        <rFont val="Times New Roman"/>
        <charset val="0"/>
      </rPr>
      <t xml:space="preserve">    </t>
    </r>
    <r>
      <rPr>
        <sz val="11"/>
        <rFont val="宋体"/>
        <charset val="0"/>
      </rPr>
      <t>民兵</t>
    </r>
  </si>
  <si>
    <r>
      <rPr>
        <sz val="11"/>
        <rFont val="Times New Roman"/>
        <charset val="0"/>
      </rPr>
      <t xml:space="preserve">    </t>
    </r>
    <r>
      <rPr>
        <sz val="11"/>
        <rFont val="宋体"/>
        <charset val="0"/>
      </rPr>
      <t>边海防</t>
    </r>
  </si>
  <si>
    <r>
      <rPr>
        <sz val="11"/>
        <rFont val="Times New Roman"/>
        <charset val="0"/>
      </rPr>
      <t xml:space="preserve">    </t>
    </r>
    <r>
      <rPr>
        <sz val="11"/>
        <rFont val="宋体"/>
        <charset val="0"/>
      </rPr>
      <t>其他国防动员支出</t>
    </r>
  </si>
  <si>
    <r>
      <rPr>
        <sz val="11"/>
        <rFont val="Times New Roman"/>
        <charset val="0"/>
      </rPr>
      <t xml:space="preserve">  </t>
    </r>
    <r>
      <rPr>
        <sz val="11"/>
        <rFont val="宋体"/>
        <charset val="0"/>
      </rPr>
      <t>其他国防支出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</si>
  <si>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其他国防支出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</si>
  <si>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武装警察部队</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</si>
  <si>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武装警察部队</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</si>
  <si>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其他武装警察部队支出</t>
    </r>
  </si>
  <si>
    <r>
      <rPr>
        <sz val="11"/>
        <rFont val="Times New Roman"/>
        <charset val="0"/>
      </rPr>
      <t xml:space="preserve">  </t>
    </r>
    <r>
      <rPr>
        <sz val="11"/>
        <rFont val="宋体"/>
        <charset val="0"/>
      </rPr>
      <t>公安</t>
    </r>
  </si>
  <si>
    <r>
      <rPr>
        <sz val="11"/>
        <rFont val="Times New Roman"/>
        <charset val="0"/>
      </rPr>
      <t xml:space="preserve">    </t>
    </r>
    <r>
      <rPr>
        <sz val="11"/>
        <rFont val="宋体"/>
        <charset val="0"/>
      </rPr>
      <t>执法办案</t>
    </r>
  </si>
  <si>
    <r>
      <rPr>
        <sz val="11"/>
        <rFont val="Times New Roman"/>
        <charset val="0"/>
      </rPr>
      <t xml:space="preserve">    </t>
    </r>
    <r>
      <rPr>
        <sz val="11"/>
        <rFont val="宋体"/>
        <charset val="0"/>
      </rPr>
      <t>特别业务</t>
    </r>
  </si>
  <si>
    <r>
      <rPr>
        <sz val="11"/>
        <rFont val="Times New Roman"/>
        <charset val="0"/>
      </rPr>
      <t xml:space="preserve">    </t>
    </r>
    <r>
      <rPr>
        <sz val="11"/>
        <rFont val="宋体"/>
        <charset val="0"/>
      </rPr>
      <t>其他公安支出</t>
    </r>
  </si>
  <si>
    <r>
      <rPr>
        <sz val="11"/>
        <rFont val="Times New Roman"/>
        <charset val="0"/>
      </rPr>
      <t xml:space="preserve">  </t>
    </r>
    <r>
      <rPr>
        <sz val="11"/>
        <rFont val="宋体"/>
        <charset val="0"/>
      </rPr>
      <t>国家安全</t>
    </r>
  </si>
  <si>
    <r>
      <rPr>
        <sz val="11"/>
        <rFont val="Times New Roman"/>
        <charset val="0"/>
      </rPr>
      <t xml:space="preserve">    </t>
    </r>
    <r>
      <rPr>
        <sz val="11"/>
        <rFont val="宋体"/>
        <charset val="0"/>
      </rPr>
      <t>安全业务</t>
    </r>
  </si>
  <si>
    <r>
      <rPr>
        <sz val="11"/>
        <rFont val="Times New Roman"/>
        <charset val="0"/>
      </rPr>
      <t xml:space="preserve">    </t>
    </r>
    <r>
      <rPr>
        <sz val="11"/>
        <rFont val="宋体"/>
        <charset val="0"/>
      </rPr>
      <t>其他国家安全支出</t>
    </r>
  </si>
  <si>
    <r>
      <rPr>
        <sz val="11"/>
        <rFont val="Times New Roman"/>
        <charset val="0"/>
      </rPr>
      <t xml:space="preserve">  </t>
    </r>
    <r>
      <rPr>
        <sz val="11"/>
        <rFont val="宋体"/>
        <charset val="0"/>
      </rPr>
      <t>检察</t>
    </r>
  </si>
  <si>
    <r>
      <rPr>
        <sz val="11"/>
        <rFont val="Times New Roman"/>
        <charset val="0"/>
      </rPr>
      <t xml:space="preserve">    “</t>
    </r>
    <r>
      <rPr>
        <sz val="11"/>
        <rFont val="宋体"/>
        <charset val="0"/>
      </rPr>
      <t>两房</t>
    </r>
    <r>
      <rPr>
        <sz val="11"/>
        <rFont val="Times New Roman"/>
        <charset val="0"/>
      </rPr>
      <t>”</t>
    </r>
    <r>
      <rPr>
        <sz val="11"/>
        <rFont val="宋体"/>
        <charset val="0"/>
      </rPr>
      <t>建设</t>
    </r>
  </si>
  <si>
    <r>
      <rPr>
        <sz val="11"/>
        <rFont val="Times New Roman"/>
        <charset val="0"/>
      </rPr>
      <t xml:space="preserve">    </t>
    </r>
    <r>
      <rPr>
        <sz val="11"/>
        <rFont val="宋体"/>
        <charset val="0"/>
      </rPr>
      <t>检察监督</t>
    </r>
  </si>
  <si>
    <r>
      <rPr>
        <sz val="11"/>
        <rFont val="Times New Roman"/>
        <charset val="0"/>
      </rPr>
      <t xml:space="preserve">    </t>
    </r>
    <r>
      <rPr>
        <sz val="11"/>
        <rFont val="宋体"/>
        <charset val="0"/>
      </rPr>
      <t>其他检察支出</t>
    </r>
  </si>
  <si>
    <r>
      <rPr>
        <sz val="11"/>
        <rFont val="Times New Roman"/>
        <charset val="0"/>
      </rPr>
      <t xml:space="preserve">  </t>
    </r>
    <r>
      <rPr>
        <sz val="11"/>
        <rFont val="宋体"/>
        <charset val="0"/>
      </rPr>
      <t>法院</t>
    </r>
  </si>
  <si>
    <r>
      <rPr>
        <sz val="11"/>
        <rFont val="Times New Roman"/>
        <charset val="0"/>
      </rPr>
      <t xml:space="preserve">    </t>
    </r>
    <r>
      <rPr>
        <sz val="11"/>
        <rFont val="宋体"/>
        <charset val="0"/>
      </rPr>
      <t>案件审判</t>
    </r>
  </si>
  <si>
    <r>
      <rPr>
        <sz val="11"/>
        <rFont val="Times New Roman"/>
        <charset val="0"/>
      </rPr>
      <t xml:space="preserve">    </t>
    </r>
    <r>
      <rPr>
        <sz val="11"/>
        <rFont val="宋体"/>
        <charset val="0"/>
      </rPr>
      <t>案件执行</t>
    </r>
  </si>
  <si>
    <r>
      <rPr>
        <sz val="11"/>
        <rFont val="Times New Roman"/>
        <charset val="0"/>
      </rPr>
      <t xml:space="preserve">    “</t>
    </r>
    <r>
      <rPr>
        <sz val="11"/>
        <rFont val="宋体"/>
        <charset val="0"/>
      </rPr>
      <t>两庭</t>
    </r>
    <r>
      <rPr>
        <sz val="11"/>
        <rFont val="Times New Roman"/>
        <charset val="0"/>
      </rPr>
      <t>”</t>
    </r>
    <r>
      <rPr>
        <sz val="11"/>
        <rFont val="宋体"/>
        <charset val="0"/>
      </rPr>
      <t>建设</t>
    </r>
  </si>
  <si>
    <r>
      <rPr>
        <sz val="11"/>
        <rFont val="Times New Roman"/>
        <charset val="0"/>
      </rPr>
      <t xml:space="preserve">    </t>
    </r>
    <r>
      <rPr>
        <sz val="11"/>
        <rFont val="宋体"/>
        <charset val="0"/>
      </rPr>
      <t>其他法院支出</t>
    </r>
  </si>
  <si>
    <r>
      <rPr>
        <sz val="11"/>
        <rFont val="Times New Roman"/>
        <charset val="0"/>
      </rPr>
      <t xml:space="preserve">  </t>
    </r>
    <r>
      <rPr>
        <sz val="11"/>
        <rFont val="宋体"/>
        <charset val="0"/>
      </rPr>
      <t>司法</t>
    </r>
  </si>
  <si>
    <r>
      <rPr>
        <sz val="11"/>
        <rFont val="Times New Roman"/>
        <charset val="0"/>
      </rPr>
      <t xml:space="preserve">    </t>
    </r>
    <r>
      <rPr>
        <sz val="11"/>
        <rFont val="宋体"/>
        <charset val="0"/>
      </rPr>
      <t>基层司法业务</t>
    </r>
  </si>
  <si>
    <r>
      <rPr>
        <sz val="11"/>
        <rFont val="Times New Roman"/>
        <charset val="0"/>
      </rPr>
      <t xml:space="preserve">    </t>
    </r>
    <r>
      <rPr>
        <sz val="11"/>
        <rFont val="宋体"/>
        <charset val="0"/>
      </rPr>
      <t>普法宣传</t>
    </r>
  </si>
  <si>
    <r>
      <rPr>
        <sz val="11"/>
        <rFont val="Times New Roman"/>
        <charset val="0"/>
      </rPr>
      <t xml:space="preserve">    </t>
    </r>
    <r>
      <rPr>
        <sz val="11"/>
        <rFont val="宋体"/>
        <charset val="0"/>
      </rPr>
      <t>律师公证管理</t>
    </r>
  </si>
  <si>
    <r>
      <rPr>
        <sz val="11"/>
        <rFont val="Times New Roman"/>
        <charset val="0"/>
      </rPr>
      <t xml:space="preserve">    </t>
    </r>
    <r>
      <rPr>
        <sz val="11"/>
        <rFont val="宋体"/>
        <charset val="0"/>
      </rPr>
      <t>法律援助</t>
    </r>
  </si>
  <si>
    <r>
      <rPr>
        <sz val="11"/>
        <rFont val="Times New Roman"/>
        <charset val="0"/>
      </rPr>
      <t xml:space="preserve">    </t>
    </r>
    <r>
      <rPr>
        <sz val="11"/>
        <rFont val="宋体"/>
        <charset val="0"/>
      </rPr>
      <t>国家统一法律职业资格考试</t>
    </r>
  </si>
  <si>
    <r>
      <rPr>
        <sz val="11"/>
        <rFont val="Times New Roman"/>
        <charset val="0"/>
      </rPr>
      <t xml:space="preserve">    </t>
    </r>
    <r>
      <rPr>
        <sz val="11"/>
        <rFont val="宋体"/>
        <charset val="0"/>
      </rPr>
      <t>仲裁</t>
    </r>
  </si>
  <si>
    <r>
      <rPr>
        <sz val="11"/>
        <rFont val="Times New Roman"/>
        <charset val="0"/>
      </rPr>
      <t xml:space="preserve">    </t>
    </r>
    <r>
      <rPr>
        <sz val="11"/>
        <rFont val="宋体"/>
        <charset val="0"/>
      </rPr>
      <t>社区矫正</t>
    </r>
  </si>
  <si>
    <r>
      <rPr>
        <sz val="11"/>
        <rFont val="Times New Roman"/>
        <charset val="0"/>
      </rPr>
      <t xml:space="preserve">    </t>
    </r>
    <r>
      <rPr>
        <sz val="11"/>
        <rFont val="宋体"/>
        <charset val="0"/>
      </rPr>
      <t>司法鉴定</t>
    </r>
  </si>
  <si>
    <r>
      <rPr>
        <sz val="11"/>
        <rFont val="Times New Roman"/>
        <charset val="0"/>
      </rPr>
      <t xml:space="preserve">    </t>
    </r>
    <r>
      <rPr>
        <sz val="11"/>
        <rFont val="宋体"/>
        <charset val="0"/>
      </rPr>
      <t>法制建设</t>
    </r>
  </si>
  <si>
    <r>
      <rPr>
        <sz val="11"/>
        <rFont val="Times New Roman"/>
        <charset val="0"/>
      </rPr>
      <t xml:space="preserve">    </t>
    </r>
    <r>
      <rPr>
        <sz val="11"/>
        <rFont val="宋体"/>
        <charset val="0"/>
      </rPr>
      <t>其他司法支出</t>
    </r>
  </si>
  <si>
    <r>
      <rPr>
        <sz val="11"/>
        <rFont val="Times New Roman"/>
        <charset val="0"/>
      </rPr>
      <t xml:space="preserve">  </t>
    </r>
    <r>
      <rPr>
        <sz val="11"/>
        <rFont val="宋体"/>
        <charset val="0"/>
      </rPr>
      <t>监狱</t>
    </r>
  </si>
  <si>
    <r>
      <rPr>
        <sz val="11"/>
        <rFont val="Times New Roman"/>
        <charset val="0"/>
      </rPr>
      <t xml:space="preserve">    </t>
    </r>
    <r>
      <rPr>
        <sz val="11"/>
        <rFont val="宋体"/>
        <charset val="0"/>
      </rPr>
      <t>犯人生活</t>
    </r>
  </si>
  <si>
    <r>
      <rPr>
        <sz val="11"/>
        <rFont val="Times New Roman"/>
        <charset val="0"/>
      </rPr>
      <t xml:space="preserve">    </t>
    </r>
    <r>
      <rPr>
        <sz val="11"/>
        <rFont val="宋体"/>
        <charset val="0"/>
      </rPr>
      <t>犯人改造</t>
    </r>
  </si>
  <si>
    <r>
      <rPr>
        <sz val="11"/>
        <rFont val="Times New Roman"/>
        <charset val="0"/>
      </rPr>
      <t xml:space="preserve">    </t>
    </r>
    <r>
      <rPr>
        <sz val="11"/>
        <rFont val="宋体"/>
        <charset val="0"/>
      </rPr>
      <t>狱政设施建设</t>
    </r>
  </si>
  <si>
    <r>
      <rPr>
        <sz val="11"/>
        <rFont val="Times New Roman"/>
        <charset val="0"/>
      </rPr>
      <t xml:space="preserve">    </t>
    </r>
    <r>
      <rPr>
        <sz val="11"/>
        <rFont val="宋体"/>
        <charset val="0"/>
      </rPr>
      <t>其他监狱支出</t>
    </r>
  </si>
  <si>
    <r>
      <rPr>
        <sz val="11"/>
        <rFont val="Times New Roman"/>
        <charset val="0"/>
      </rPr>
      <t xml:space="preserve">  </t>
    </r>
    <r>
      <rPr>
        <sz val="11"/>
        <rFont val="宋体"/>
        <charset val="0"/>
      </rPr>
      <t>强制隔离戒毒</t>
    </r>
  </si>
  <si>
    <r>
      <rPr>
        <sz val="11"/>
        <rFont val="Times New Roman"/>
        <charset val="0"/>
      </rPr>
      <t xml:space="preserve">    </t>
    </r>
    <r>
      <rPr>
        <sz val="11"/>
        <rFont val="宋体"/>
        <charset val="0"/>
      </rPr>
      <t>强制隔离戒毒人员生活</t>
    </r>
  </si>
  <si>
    <r>
      <rPr>
        <sz val="11"/>
        <rFont val="Times New Roman"/>
        <charset val="0"/>
      </rPr>
      <t xml:space="preserve">    </t>
    </r>
    <r>
      <rPr>
        <sz val="11"/>
        <rFont val="宋体"/>
        <charset val="0"/>
      </rPr>
      <t>强制隔离戒毒人员教育</t>
    </r>
  </si>
  <si>
    <r>
      <rPr>
        <sz val="11"/>
        <rFont val="Times New Roman"/>
        <charset val="0"/>
      </rPr>
      <t xml:space="preserve">    </t>
    </r>
    <r>
      <rPr>
        <sz val="11"/>
        <rFont val="宋体"/>
        <charset val="0"/>
      </rPr>
      <t>所政设施建设</t>
    </r>
  </si>
  <si>
    <r>
      <rPr>
        <sz val="11"/>
        <rFont val="Times New Roman"/>
        <charset val="0"/>
      </rPr>
      <t xml:space="preserve">    </t>
    </r>
    <r>
      <rPr>
        <sz val="11"/>
        <rFont val="宋体"/>
        <charset val="0"/>
      </rPr>
      <t>其他强制隔离戒毒支出</t>
    </r>
  </si>
  <si>
    <r>
      <rPr>
        <sz val="11"/>
        <rFont val="Times New Roman"/>
        <charset val="0"/>
      </rPr>
      <t xml:space="preserve">  </t>
    </r>
    <r>
      <rPr>
        <sz val="11"/>
        <rFont val="宋体"/>
        <charset val="0"/>
      </rPr>
      <t>国家保密</t>
    </r>
  </si>
  <si>
    <r>
      <rPr>
        <sz val="11"/>
        <rFont val="Times New Roman"/>
        <charset val="0"/>
      </rPr>
      <t xml:space="preserve">    </t>
    </r>
    <r>
      <rPr>
        <sz val="11"/>
        <rFont val="宋体"/>
        <charset val="0"/>
      </rPr>
      <t>保密技术</t>
    </r>
  </si>
  <si>
    <r>
      <rPr>
        <sz val="11"/>
        <rFont val="Times New Roman"/>
        <charset val="0"/>
      </rPr>
      <t xml:space="preserve">    </t>
    </r>
    <r>
      <rPr>
        <sz val="11"/>
        <rFont val="宋体"/>
        <charset val="0"/>
      </rPr>
      <t>保密管理</t>
    </r>
  </si>
  <si>
    <r>
      <rPr>
        <sz val="11"/>
        <rFont val="Times New Roman"/>
        <charset val="0"/>
      </rPr>
      <t xml:space="preserve">    </t>
    </r>
    <r>
      <rPr>
        <sz val="11"/>
        <rFont val="宋体"/>
        <charset val="0"/>
      </rPr>
      <t>其他国家保密支出</t>
    </r>
  </si>
  <si>
    <r>
      <rPr>
        <sz val="11"/>
        <rFont val="Times New Roman"/>
        <charset val="0"/>
      </rPr>
      <t xml:space="preserve">  </t>
    </r>
    <r>
      <rPr>
        <sz val="11"/>
        <rFont val="宋体"/>
        <charset val="0"/>
      </rPr>
      <t>缉私警察</t>
    </r>
  </si>
  <si>
    <r>
      <rPr>
        <sz val="11"/>
        <rFont val="Times New Roman"/>
        <charset val="0"/>
      </rPr>
      <t xml:space="preserve">    </t>
    </r>
    <r>
      <rPr>
        <sz val="11"/>
        <rFont val="宋体"/>
        <charset val="0"/>
      </rPr>
      <t>缉私业务</t>
    </r>
  </si>
  <si>
    <r>
      <rPr>
        <sz val="11"/>
        <rFont val="Times New Roman"/>
        <charset val="0"/>
      </rPr>
      <t xml:space="preserve">    </t>
    </r>
    <r>
      <rPr>
        <sz val="11"/>
        <rFont val="宋体"/>
        <charset val="0"/>
      </rPr>
      <t>其他缉私警察支出</t>
    </r>
  </si>
  <si>
    <r>
      <rPr>
        <sz val="11"/>
        <rFont val="Times New Roman"/>
        <charset val="0"/>
      </rPr>
      <t xml:space="preserve">  </t>
    </r>
    <r>
      <rPr>
        <sz val="11"/>
        <rFont val="宋体"/>
        <charset val="0"/>
      </rPr>
      <t>其他公共安全支出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</si>
  <si>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其他公共安全支出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</si>
  <si>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教育管理事务</t>
    </r>
  </si>
  <si>
    <r>
      <rPr>
        <sz val="11"/>
        <rFont val="Times New Roman"/>
        <charset val="0"/>
      </rPr>
      <t xml:space="preserve">    </t>
    </r>
    <r>
      <rPr>
        <sz val="11"/>
        <rFont val="宋体"/>
        <charset val="0"/>
      </rPr>
      <t>其他教育管理事务支出</t>
    </r>
  </si>
  <si>
    <r>
      <rPr>
        <sz val="11"/>
        <rFont val="Times New Roman"/>
        <charset val="0"/>
      </rPr>
      <t xml:space="preserve">  </t>
    </r>
    <r>
      <rPr>
        <sz val="11"/>
        <rFont val="宋体"/>
        <charset val="0"/>
      </rPr>
      <t>普通教育</t>
    </r>
  </si>
  <si>
    <r>
      <rPr>
        <sz val="11"/>
        <rFont val="Times New Roman"/>
        <charset val="0"/>
      </rPr>
      <t xml:space="preserve">    </t>
    </r>
    <r>
      <rPr>
        <sz val="11"/>
        <rFont val="宋体"/>
        <charset val="0"/>
      </rPr>
      <t>学前教育</t>
    </r>
  </si>
  <si>
    <r>
      <rPr>
        <sz val="11"/>
        <rFont val="Times New Roman"/>
        <charset val="0"/>
      </rPr>
      <t xml:space="preserve">    </t>
    </r>
    <r>
      <rPr>
        <sz val="11"/>
        <rFont val="宋体"/>
        <charset val="0"/>
      </rPr>
      <t>小学教育</t>
    </r>
  </si>
  <si>
    <r>
      <rPr>
        <sz val="11"/>
        <rFont val="Times New Roman"/>
        <charset val="0"/>
      </rPr>
      <t xml:space="preserve">    </t>
    </r>
    <r>
      <rPr>
        <sz val="11"/>
        <rFont val="宋体"/>
        <charset val="0"/>
      </rPr>
      <t>初中教育</t>
    </r>
  </si>
  <si>
    <r>
      <rPr>
        <sz val="11"/>
        <rFont val="Times New Roman"/>
        <charset val="0"/>
      </rPr>
      <t xml:space="preserve">    </t>
    </r>
    <r>
      <rPr>
        <sz val="11"/>
        <rFont val="宋体"/>
        <charset val="0"/>
      </rPr>
      <t>高中教育</t>
    </r>
  </si>
  <si>
    <r>
      <rPr>
        <sz val="11"/>
        <rFont val="Times New Roman"/>
        <charset val="0"/>
      </rPr>
      <t xml:space="preserve">    </t>
    </r>
    <r>
      <rPr>
        <sz val="11"/>
        <rFont val="宋体"/>
        <charset val="0"/>
      </rPr>
      <t>高等教育</t>
    </r>
  </si>
  <si>
    <r>
      <rPr>
        <sz val="11"/>
        <rFont val="Times New Roman"/>
        <charset val="0"/>
      </rPr>
      <t xml:space="preserve">    </t>
    </r>
    <r>
      <rPr>
        <sz val="11"/>
        <rFont val="宋体"/>
        <charset val="0"/>
      </rPr>
      <t>化解农村义务教育债务支出</t>
    </r>
  </si>
  <si>
    <r>
      <rPr>
        <sz val="11"/>
        <rFont val="Times New Roman"/>
        <charset val="0"/>
      </rPr>
      <t xml:space="preserve">    </t>
    </r>
    <r>
      <rPr>
        <sz val="11"/>
        <rFont val="宋体"/>
        <charset val="0"/>
      </rPr>
      <t>化解普通高中债务支出</t>
    </r>
  </si>
  <si>
    <r>
      <rPr>
        <sz val="11"/>
        <rFont val="Times New Roman"/>
        <charset val="0"/>
      </rPr>
      <t xml:space="preserve">    </t>
    </r>
    <r>
      <rPr>
        <sz val="11"/>
        <rFont val="宋体"/>
        <charset val="0"/>
      </rPr>
      <t>其他普通教育支出</t>
    </r>
  </si>
  <si>
    <r>
      <rPr>
        <sz val="11"/>
        <rFont val="Times New Roman"/>
        <charset val="0"/>
      </rPr>
      <t xml:space="preserve">  </t>
    </r>
    <r>
      <rPr>
        <sz val="11"/>
        <rFont val="宋体"/>
        <charset val="0"/>
      </rPr>
      <t>职业教育</t>
    </r>
  </si>
  <si>
    <r>
      <rPr>
        <sz val="11"/>
        <rFont val="Times New Roman"/>
        <charset val="0"/>
      </rPr>
      <t xml:space="preserve">    </t>
    </r>
    <r>
      <rPr>
        <sz val="11"/>
        <rFont val="宋体"/>
        <charset val="0"/>
      </rPr>
      <t>初等职业教育</t>
    </r>
  </si>
  <si>
    <r>
      <rPr>
        <sz val="11"/>
        <rFont val="Times New Roman"/>
        <charset val="0"/>
      </rPr>
      <t xml:space="preserve">    </t>
    </r>
    <r>
      <rPr>
        <sz val="11"/>
        <rFont val="宋体"/>
        <charset val="0"/>
      </rPr>
      <t>中专教育</t>
    </r>
  </si>
  <si>
    <r>
      <rPr>
        <sz val="11"/>
        <rFont val="Times New Roman"/>
        <charset val="0"/>
      </rPr>
      <t xml:space="preserve">    </t>
    </r>
    <r>
      <rPr>
        <sz val="11"/>
        <rFont val="宋体"/>
        <charset val="0"/>
      </rPr>
      <t>技校教育</t>
    </r>
  </si>
  <si>
    <r>
      <rPr>
        <sz val="11"/>
        <rFont val="Times New Roman"/>
        <charset val="0"/>
      </rPr>
      <t xml:space="preserve">    </t>
    </r>
    <r>
      <rPr>
        <sz val="11"/>
        <rFont val="宋体"/>
        <charset val="0"/>
      </rPr>
      <t>职业高中教育</t>
    </r>
  </si>
  <si>
    <r>
      <rPr>
        <sz val="11"/>
        <rFont val="Times New Roman"/>
        <charset val="0"/>
      </rPr>
      <t xml:space="preserve">    </t>
    </r>
    <r>
      <rPr>
        <sz val="11"/>
        <rFont val="宋体"/>
        <charset val="0"/>
      </rPr>
      <t>高等职业教育</t>
    </r>
  </si>
  <si>
    <r>
      <rPr>
        <sz val="11"/>
        <rFont val="Times New Roman"/>
        <charset val="0"/>
      </rPr>
      <t xml:space="preserve">    </t>
    </r>
    <r>
      <rPr>
        <sz val="11"/>
        <rFont val="宋体"/>
        <charset val="0"/>
      </rPr>
      <t>其他职业教育支出</t>
    </r>
  </si>
  <si>
    <r>
      <rPr>
        <sz val="11"/>
        <rFont val="Times New Roman"/>
        <charset val="0"/>
      </rPr>
      <t xml:space="preserve">  </t>
    </r>
    <r>
      <rPr>
        <sz val="11"/>
        <rFont val="宋体"/>
        <charset val="0"/>
      </rPr>
      <t>成人教育</t>
    </r>
  </si>
  <si>
    <r>
      <rPr>
        <sz val="11"/>
        <rFont val="Times New Roman"/>
        <charset val="0"/>
      </rPr>
      <t xml:space="preserve">    </t>
    </r>
    <r>
      <rPr>
        <sz val="11"/>
        <rFont val="宋体"/>
        <charset val="0"/>
      </rPr>
      <t>成人初等教育</t>
    </r>
  </si>
  <si>
    <r>
      <rPr>
        <sz val="11"/>
        <rFont val="Times New Roman"/>
        <charset val="0"/>
      </rPr>
      <t xml:space="preserve">    </t>
    </r>
    <r>
      <rPr>
        <sz val="11"/>
        <rFont val="宋体"/>
        <charset val="0"/>
      </rPr>
      <t>成人中等教育</t>
    </r>
  </si>
  <si>
    <r>
      <rPr>
        <sz val="11"/>
        <rFont val="Times New Roman"/>
        <charset val="0"/>
      </rPr>
      <t xml:space="preserve">    </t>
    </r>
    <r>
      <rPr>
        <sz val="11"/>
        <rFont val="宋体"/>
        <charset val="0"/>
      </rPr>
      <t>成人高等教育</t>
    </r>
  </si>
  <si>
    <r>
      <rPr>
        <sz val="11"/>
        <rFont val="Times New Roman"/>
        <charset val="0"/>
      </rPr>
      <t xml:space="preserve">    </t>
    </r>
    <r>
      <rPr>
        <sz val="11"/>
        <rFont val="宋体"/>
        <charset val="0"/>
      </rPr>
      <t>成人广播电视教育</t>
    </r>
  </si>
  <si>
    <r>
      <rPr>
        <sz val="11"/>
        <rFont val="Times New Roman"/>
        <charset val="0"/>
      </rPr>
      <t xml:space="preserve">    </t>
    </r>
    <r>
      <rPr>
        <sz val="11"/>
        <rFont val="宋体"/>
        <charset val="0"/>
      </rPr>
      <t>其他成人教育支出</t>
    </r>
  </si>
  <si>
    <r>
      <rPr>
        <sz val="11"/>
        <rFont val="Times New Roman"/>
        <charset val="0"/>
      </rPr>
      <t xml:space="preserve">  </t>
    </r>
    <r>
      <rPr>
        <sz val="11"/>
        <rFont val="宋体"/>
        <charset val="0"/>
      </rPr>
      <t>广播电视教育</t>
    </r>
  </si>
  <si>
    <r>
      <rPr>
        <sz val="11"/>
        <rFont val="Times New Roman"/>
        <charset val="0"/>
      </rPr>
      <t xml:space="preserve">    </t>
    </r>
    <r>
      <rPr>
        <sz val="11"/>
        <rFont val="宋体"/>
        <charset val="0"/>
      </rPr>
      <t>广播电视学校</t>
    </r>
  </si>
  <si>
    <r>
      <rPr>
        <sz val="11"/>
        <rFont val="Times New Roman"/>
        <charset val="0"/>
      </rPr>
      <t xml:space="preserve">    </t>
    </r>
    <r>
      <rPr>
        <sz val="11"/>
        <rFont val="宋体"/>
        <charset val="0"/>
      </rPr>
      <t>教育电视台</t>
    </r>
  </si>
  <si>
    <r>
      <rPr>
        <sz val="11"/>
        <rFont val="Times New Roman"/>
        <charset val="0"/>
      </rPr>
      <t xml:space="preserve">    </t>
    </r>
    <r>
      <rPr>
        <sz val="11"/>
        <rFont val="宋体"/>
        <charset val="0"/>
      </rPr>
      <t>其他广播电视教育支出</t>
    </r>
  </si>
  <si>
    <r>
      <rPr>
        <sz val="11"/>
        <rFont val="Times New Roman"/>
        <charset val="0"/>
      </rPr>
      <t xml:space="preserve">  </t>
    </r>
    <r>
      <rPr>
        <sz val="11"/>
        <rFont val="宋体"/>
        <charset val="0"/>
      </rPr>
      <t>留学教育</t>
    </r>
  </si>
  <si>
    <r>
      <rPr>
        <sz val="11"/>
        <rFont val="Times New Roman"/>
        <charset val="0"/>
      </rPr>
      <t xml:space="preserve">    </t>
    </r>
    <r>
      <rPr>
        <sz val="11"/>
        <rFont val="宋体"/>
        <charset val="0"/>
      </rPr>
      <t>出国留学教育</t>
    </r>
  </si>
  <si>
    <r>
      <rPr>
        <sz val="11"/>
        <rFont val="Times New Roman"/>
        <charset val="0"/>
      </rPr>
      <t xml:space="preserve">    </t>
    </r>
    <r>
      <rPr>
        <sz val="11"/>
        <rFont val="宋体"/>
        <charset val="0"/>
      </rPr>
      <t>来华留学教育</t>
    </r>
  </si>
  <si>
    <r>
      <rPr>
        <sz val="11"/>
        <rFont val="Times New Roman"/>
        <charset val="0"/>
      </rPr>
      <t xml:space="preserve">    </t>
    </r>
    <r>
      <rPr>
        <sz val="11"/>
        <rFont val="宋体"/>
        <charset val="0"/>
      </rPr>
      <t>其他留学教育支出</t>
    </r>
  </si>
  <si>
    <r>
      <rPr>
        <sz val="11"/>
        <rFont val="Times New Roman"/>
        <charset val="0"/>
      </rPr>
      <t xml:space="preserve">  </t>
    </r>
    <r>
      <rPr>
        <sz val="11"/>
        <rFont val="宋体"/>
        <charset val="0"/>
      </rPr>
      <t>特殊教育</t>
    </r>
  </si>
  <si>
    <r>
      <rPr>
        <sz val="11"/>
        <rFont val="Times New Roman"/>
        <charset val="0"/>
      </rPr>
      <t xml:space="preserve">    </t>
    </r>
    <r>
      <rPr>
        <sz val="11"/>
        <rFont val="宋体"/>
        <charset val="0"/>
      </rPr>
      <t>特殊学校教育</t>
    </r>
  </si>
  <si>
    <r>
      <rPr>
        <sz val="11"/>
        <rFont val="Times New Roman"/>
        <charset val="0"/>
      </rPr>
      <t xml:space="preserve">    </t>
    </r>
    <r>
      <rPr>
        <sz val="11"/>
        <rFont val="宋体"/>
        <charset val="0"/>
      </rPr>
      <t>工读学校教育</t>
    </r>
  </si>
  <si>
    <r>
      <rPr>
        <sz val="11"/>
        <rFont val="Times New Roman"/>
        <charset val="0"/>
      </rPr>
      <t xml:space="preserve">    </t>
    </r>
    <r>
      <rPr>
        <sz val="11"/>
        <rFont val="宋体"/>
        <charset val="0"/>
      </rPr>
      <t>其他特殊教育支出</t>
    </r>
  </si>
  <si>
    <r>
      <rPr>
        <sz val="11"/>
        <rFont val="Times New Roman"/>
        <charset val="0"/>
      </rPr>
      <t xml:space="preserve">  </t>
    </r>
    <r>
      <rPr>
        <sz val="11"/>
        <rFont val="宋体"/>
        <charset val="0"/>
      </rPr>
      <t>进修及培训</t>
    </r>
  </si>
  <si>
    <r>
      <rPr>
        <sz val="11"/>
        <rFont val="Times New Roman"/>
        <charset val="0"/>
      </rPr>
      <t xml:space="preserve">    </t>
    </r>
    <r>
      <rPr>
        <sz val="11"/>
        <rFont val="宋体"/>
        <charset val="0"/>
      </rPr>
      <t>教师进修</t>
    </r>
  </si>
  <si>
    <r>
      <rPr>
        <sz val="11"/>
        <rFont val="Times New Roman"/>
        <charset val="0"/>
      </rPr>
      <t xml:space="preserve">    </t>
    </r>
    <r>
      <rPr>
        <sz val="11"/>
        <rFont val="宋体"/>
        <charset val="0"/>
      </rPr>
      <t>干部教育</t>
    </r>
  </si>
  <si>
    <r>
      <rPr>
        <sz val="11"/>
        <rFont val="Times New Roman"/>
        <charset val="0"/>
      </rPr>
      <t xml:space="preserve">    </t>
    </r>
    <r>
      <rPr>
        <sz val="11"/>
        <rFont val="宋体"/>
        <charset val="0"/>
      </rPr>
      <t>培训支出</t>
    </r>
  </si>
  <si>
    <r>
      <rPr>
        <sz val="11"/>
        <rFont val="Times New Roman"/>
        <charset val="0"/>
      </rPr>
      <t xml:space="preserve">    </t>
    </r>
    <r>
      <rPr>
        <sz val="11"/>
        <rFont val="宋体"/>
        <charset val="0"/>
      </rPr>
      <t>退役士兵能力提升</t>
    </r>
  </si>
  <si>
    <r>
      <rPr>
        <sz val="11"/>
        <rFont val="Times New Roman"/>
        <charset val="0"/>
      </rPr>
      <t xml:space="preserve">    </t>
    </r>
    <r>
      <rPr>
        <sz val="11"/>
        <rFont val="宋体"/>
        <charset val="0"/>
      </rPr>
      <t>其他进修及培训</t>
    </r>
  </si>
  <si>
    <r>
      <rPr>
        <sz val="11"/>
        <rFont val="Times New Roman"/>
        <charset val="0"/>
      </rPr>
      <t xml:space="preserve">  </t>
    </r>
    <r>
      <rPr>
        <sz val="11"/>
        <rFont val="宋体"/>
        <charset val="0"/>
      </rPr>
      <t>教育费附加安排的支出</t>
    </r>
  </si>
  <si>
    <r>
      <rPr>
        <sz val="11"/>
        <rFont val="Times New Roman"/>
        <charset val="0"/>
      </rPr>
      <t xml:space="preserve">    </t>
    </r>
    <r>
      <rPr>
        <sz val="11"/>
        <rFont val="宋体"/>
        <charset val="0"/>
      </rPr>
      <t>农村中小学校舍建设</t>
    </r>
  </si>
  <si>
    <r>
      <rPr>
        <sz val="11"/>
        <rFont val="Times New Roman"/>
        <charset val="0"/>
      </rPr>
      <t xml:space="preserve">    </t>
    </r>
    <r>
      <rPr>
        <sz val="11"/>
        <rFont val="宋体"/>
        <charset val="0"/>
      </rPr>
      <t>农村中小学教学设施</t>
    </r>
  </si>
  <si>
    <r>
      <rPr>
        <sz val="11"/>
        <rFont val="Times New Roman"/>
        <charset val="0"/>
      </rPr>
      <t xml:space="preserve">    </t>
    </r>
    <r>
      <rPr>
        <sz val="11"/>
        <rFont val="宋体"/>
        <charset val="0"/>
      </rPr>
      <t>城市中小学校舍建设</t>
    </r>
  </si>
  <si>
    <r>
      <rPr>
        <sz val="11"/>
        <rFont val="Times New Roman"/>
        <charset val="0"/>
      </rPr>
      <t xml:space="preserve">    </t>
    </r>
    <r>
      <rPr>
        <sz val="11"/>
        <rFont val="宋体"/>
        <charset val="0"/>
      </rPr>
      <t>城市中小学教学设施</t>
    </r>
  </si>
  <si>
    <r>
      <rPr>
        <sz val="11"/>
        <rFont val="Times New Roman"/>
        <charset val="0"/>
      </rPr>
      <t xml:space="preserve">    </t>
    </r>
    <r>
      <rPr>
        <sz val="11"/>
        <rFont val="宋体"/>
        <charset val="0"/>
      </rPr>
      <t>中等职业学校教学设施</t>
    </r>
  </si>
  <si>
    <r>
      <rPr>
        <sz val="11"/>
        <rFont val="Times New Roman"/>
        <charset val="0"/>
      </rPr>
      <t xml:space="preserve">    </t>
    </r>
    <r>
      <rPr>
        <sz val="11"/>
        <rFont val="宋体"/>
        <charset val="0"/>
      </rPr>
      <t>其他教育费附加安排的支出</t>
    </r>
  </si>
  <si>
    <r>
      <rPr>
        <sz val="11"/>
        <rFont val="Times New Roman"/>
        <charset val="0"/>
      </rPr>
      <t xml:space="preserve">  </t>
    </r>
    <r>
      <rPr>
        <sz val="11"/>
        <rFont val="宋体"/>
        <charset val="0"/>
      </rPr>
      <t>其他教育支出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</si>
  <si>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其他教育支出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</si>
  <si>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科学技术管理事务</t>
    </r>
  </si>
  <si>
    <r>
      <rPr>
        <sz val="11"/>
        <rFont val="Times New Roman"/>
        <charset val="0"/>
      </rPr>
      <t xml:space="preserve">    </t>
    </r>
    <r>
      <rPr>
        <sz val="11"/>
        <rFont val="宋体"/>
        <charset val="0"/>
      </rPr>
      <t>其他科学技术管理事务支出</t>
    </r>
  </si>
  <si>
    <r>
      <rPr>
        <sz val="11"/>
        <rFont val="Times New Roman"/>
        <charset val="0"/>
      </rPr>
      <t xml:space="preserve">  </t>
    </r>
    <r>
      <rPr>
        <sz val="11"/>
        <rFont val="宋体"/>
        <charset val="0"/>
      </rPr>
      <t>基础研究</t>
    </r>
  </si>
  <si>
    <r>
      <rPr>
        <sz val="11"/>
        <rFont val="Times New Roman"/>
        <charset val="0"/>
      </rPr>
      <t xml:space="preserve">    </t>
    </r>
    <r>
      <rPr>
        <sz val="11"/>
        <rFont val="宋体"/>
        <charset val="0"/>
      </rPr>
      <t>机构运行</t>
    </r>
  </si>
  <si>
    <r>
      <rPr>
        <sz val="11"/>
        <rFont val="Times New Roman"/>
        <charset val="0"/>
      </rPr>
      <t xml:space="preserve">    </t>
    </r>
    <r>
      <rPr>
        <sz val="11"/>
        <rFont val="宋体"/>
        <charset val="0"/>
      </rPr>
      <t>重点基础研究规划</t>
    </r>
  </si>
  <si>
    <r>
      <rPr>
        <sz val="11"/>
        <rFont val="Times New Roman"/>
        <charset val="0"/>
      </rPr>
      <t xml:space="preserve">    </t>
    </r>
    <r>
      <rPr>
        <sz val="11"/>
        <rFont val="宋体"/>
        <charset val="0"/>
      </rPr>
      <t>自然科学基金</t>
    </r>
  </si>
  <si>
    <r>
      <rPr>
        <sz val="11"/>
        <rFont val="Times New Roman"/>
        <charset val="0"/>
      </rPr>
      <t xml:space="preserve">    </t>
    </r>
    <r>
      <rPr>
        <sz val="11"/>
        <rFont val="宋体"/>
        <charset val="0"/>
      </rPr>
      <t>重点实验室及相关设施</t>
    </r>
  </si>
  <si>
    <r>
      <rPr>
        <sz val="11"/>
        <rFont val="Times New Roman"/>
        <charset val="0"/>
      </rPr>
      <t xml:space="preserve">    </t>
    </r>
    <r>
      <rPr>
        <sz val="11"/>
        <rFont val="宋体"/>
        <charset val="0"/>
      </rPr>
      <t>重大科学工程</t>
    </r>
  </si>
  <si>
    <r>
      <rPr>
        <sz val="11"/>
        <rFont val="Times New Roman"/>
        <charset val="0"/>
      </rPr>
      <t xml:space="preserve">    </t>
    </r>
    <r>
      <rPr>
        <sz val="11"/>
        <rFont val="宋体"/>
        <charset val="0"/>
      </rPr>
      <t>专项基础科研</t>
    </r>
  </si>
  <si>
    <r>
      <rPr>
        <sz val="11"/>
        <rFont val="Times New Roman"/>
        <charset val="0"/>
      </rPr>
      <t xml:space="preserve">    </t>
    </r>
    <r>
      <rPr>
        <sz val="11"/>
        <rFont val="宋体"/>
        <charset val="0"/>
      </rPr>
      <t>专项技术基础</t>
    </r>
  </si>
  <si>
    <r>
      <rPr>
        <sz val="11"/>
        <rFont val="Times New Roman"/>
        <charset val="0"/>
      </rPr>
      <t xml:space="preserve">    </t>
    </r>
    <r>
      <rPr>
        <sz val="11"/>
        <rFont val="宋体"/>
        <charset val="0"/>
      </rPr>
      <t>其他基础研究支出</t>
    </r>
  </si>
  <si>
    <r>
      <rPr>
        <sz val="11"/>
        <rFont val="Times New Roman"/>
        <charset val="0"/>
      </rPr>
      <t xml:space="preserve">  </t>
    </r>
    <r>
      <rPr>
        <sz val="11"/>
        <rFont val="宋体"/>
        <charset val="0"/>
      </rPr>
      <t>应用研究</t>
    </r>
  </si>
  <si>
    <r>
      <rPr>
        <sz val="11"/>
        <rFont val="Times New Roman"/>
        <charset val="0"/>
      </rPr>
      <t xml:space="preserve">    </t>
    </r>
    <r>
      <rPr>
        <sz val="11"/>
        <rFont val="宋体"/>
        <charset val="0"/>
      </rPr>
      <t>社会公益研究</t>
    </r>
  </si>
  <si>
    <r>
      <rPr>
        <sz val="11"/>
        <rFont val="Times New Roman"/>
        <charset val="0"/>
      </rPr>
      <t xml:space="preserve">    </t>
    </r>
    <r>
      <rPr>
        <sz val="11"/>
        <rFont val="宋体"/>
        <charset val="0"/>
      </rPr>
      <t>高技术研究</t>
    </r>
  </si>
  <si>
    <r>
      <rPr>
        <sz val="11"/>
        <rFont val="Times New Roman"/>
        <charset val="0"/>
      </rPr>
      <t xml:space="preserve">    </t>
    </r>
    <r>
      <rPr>
        <sz val="11"/>
        <rFont val="宋体"/>
        <charset val="0"/>
      </rPr>
      <t>专项科研试制</t>
    </r>
  </si>
  <si>
    <r>
      <rPr>
        <sz val="11"/>
        <rFont val="Times New Roman"/>
        <charset val="0"/>
      </rPr>
      <t xml:space="preserve">    </t>
    </r>
    <r>
      <rPr>
        <sz val="11"/>
        <rFont val="宋体"/>
        <charset val="0"/>
      </rPr>
      <t>其他应用研究支出</t>
    </r>
  </si>
  <si>
    <r>
      <rPr>
        <sz val="11"/>
        <rFont val="Times New Roman"/>
        <charset val="0"/>
      </rPr>
      <t xml:space="preserve">  </t>
    </r>
    <r>
      <rPr>
        <sz val="11"/>
        <rFont val="宋体"/>
        <charset val="0"/>
      </rPr>
      <t>技术研究与开发</t>
    </r>
  </si>
  <si>
    <r>
      <rPr>
        <sz val="11"/>
        <rFont val="Times New Roman"/>
        <charset val="0"/>
      </rPr>
      <t xml:space="preserve">    </t>
    </r>
    <r>
      <rPr>
        <sz val="11"/>
        <rFont val="宋体"/>
        <charset val="0"/>
      </rPr>
      <t>应用技术研究与开发</t>
    </r>
  </si>
  <si>
    <r>
      <rPr>
        <sz val="11"/>
        <rFont val="Times New Roman"/>
        <charset val="0"/>
      </rPr>
      <t xml:space="preserve">    </t>
    </r>
    <r>
      <rPr>
        <sz val="11"/>
        <rFont val="宋体"/>
        <charset val="0"/>
      </rPr>
      <t>产业技术研究与开发</t>
    </r>
  </si>
  <si>
    <r>
      <rPr>
        <sz val="11"/>
        <rFont val="Times New Roman"/>
        <charset val="0"/>
      </rPr>
      <t xml:space="preserve">    </t>
    </r>
    <r>
      <rPr>
        <sz val="11"/>
        <rFont val="宋体"/>
        <charset val="0"/>
      </rPr>
      <t>科技成果转化与扩散</t>
    </r>
  </si>
  <si>
    <r>
      <rPr>
        <sz val="11"/>
        <rFont val="Times New Roman"/>
        <charset val="0"/>
      </rPr>
      <t xml:space="preserve">    </t>
    </r>
    <r>
      <rPr>
        <sz val="11"/>
        <rFont val="宋体"/>
        <charset val="0"/>
      </rPr>
      <t>其他技术研究与开发支出</t>
    </r>
  </si>
  <si>
    <r>
      <rPr>
        <sz val="11"/>
        <rFont val="Times New Roman"/>
        <charset val="0"/>
      </rPr>
      <t xml:space="preserve">  </t>
    </r>
    <r>
      <rPr>
        <sz val="11"/>
        <rFont val="宋体"/>
        <charset val="0"/>
      </rPr>
      <t>科技条件与服务</t>
    </r>
  </si>
  <si>
    <r>
      <rPr>
        <sz val="11"/>
        <rFont val="Times New Roman"/>
        <charset val="0"/>
      </rPr>
      <t xml:space="preserve">    </t>
    </r>
    <r>
      <rPr>
        <sz val="11"/>
        <rFont val="宋体"/>
        <charset val="0"/>
      </rPr>
      <t>技术创新服务体系</t>
    </r>
  </si>
  <si>
    <r>
      <rPr>
        <sz val="11"/>
        <rFont val="Times New Roman"/>
        <charset val="0"/>
      </rPr>
      <t xml:space="preserve">    </t>
    </r>
    <r>
      <rPr>
        <sz val="11"/>
        <rFont val="宋体"/>
        <charset val="0"/>
      </rPr>
      <t>科技条件专项</t>
    </r>
  </si>
  <si>
    <r>
      <rPr>
        <sz val="11"/>
        <rFont val="Times New Roman"/>
        <charset val="0"/>
      </rPr>
      <t xml:space="preserve">    </t>
    </r>
    <r>
      <rPr>
        <sz val="11"/>
        <rFont val="宋体"/>
        <charset val="0"/>
      </rPr>
      <t>其他科技条件与服务支出</t>
    </r>
  </si>
  <si>
    <r>
      <rPr>
        <sz val="11"/>
        <rFont val="Times New Roman"/>
        <charset val="0"/>
      </rPr>
      <t xml:space="preserve">  </t>
    </r>
    <r>
      <rPr>
        <sz val="11"/>
        <rFont val="宋体"/>
        <charset val="0"/>
      </rPr>
      <t>社会科学</t>
    </r>
  </si>
  <si>
    <r>
      <rPr>
        <sz val="11"/>
        <rFont val="Times New Roman"/>
        <charset val="0"/>
      </rPr>
      <t xml:space="preserve">    </t>
    </r>
    <r>
      <rPr>
        <sz val="11"/>
        <rFont val="宋体"/>
        <charset val="0"/>
      </rPr>
      <t>社会科学研究机构</t>
    </r>
  </si>
  <si>
    <r>
      <rPr>
        <sz val="11"/>
        <rFont val="Times New Roman"/>
        <charset val="0"/>
      </rPr>
      <t xml:space="preserve">    </t>
    </r>
    <r>
      <rPr>
        <sz val="11"/>
        <rFont val="宋体"/>
        <charset val="0"/>
      </rPr>
      <t>社会科学研究</t>
    </r>
  </si>
  <si>
    <r>
      <rPr>
        <sz val="11"/>
        <rFont val="Times New Roman"/>
        <charset val="0"/>
      </rPr>
      <t xml:space="preserve">    </t>
    </r>
    <r>
      <rPr>
        <sz val="11"/>
        <rFont val="宋体"/>
        <charset val="0"/>
      </rPr>
      <t>社科基金支出</t>
    </r>
  </si>
  <si>
    <r>
      <rPr>
        <sz val="11"/>
        <rFont val="Times New Roman"/>
        <charset val="0"/>
      </rPr>
      <t xml:space="preserve">    </t>
    </r>
    <r>
      <rPr>
        <sz val="11"/>
        <rFont val="宋体"/>
        <charset val="0"/>
      </rPr>
      <t>其他社会科学支出</t>
    </r>
  </si>
  <si>
    <r>
      <rPr>
        <sz val="11"/>
        <rFont val="Times New Roman"/>
        <charset val="0"/>
      </rPr>
      <t xml:space="preserve">  </t>
    </r>
    <r>
      <rPr>
        <sz val="11"/>
        <rFont val="宋体"/>
        <charset val="0"/>
      </rPr>
      <t>科学技术普及</t>
    </r>
  </si>
  <si>
    <r>
      <rPr>
        <sz val="11"/>
        <rFont val="Times New Roman"/>
        <charset val="0"/>
      </rPr>
      <t xml:space="preserve">    </t>
    </r>
    <r>
      <rPr>
        <sz val="11"/>
        <rFont val="宋体"/>
        <charset val="0"/>
      </rPr>
      <t>科普活动</t>
    </r>
  </si>
  <si>
    <r>
      <rPr>
        <sz val="11"/>
        <rFont val="Times New Roman"/>
        <charset val="0"/>
      </rPr>
      <t xml:space="preserve">    </t>
    </r>
    <r>
      <rPr>
        <sz val="11"/>
        <rFont val="宋体"/>
        <charset val="0"/>
      </rPr>
      <t>青少年科技活动</t>
    </r>
  </si>
  <si>
    <r>
      <rPr>
        <sz val="11"/>
        <rFont val="Times New Roman"/>
        <charset val="0"/>
      </rPr>
      <t xml:space="preserve">    </t>
    </r>
    <r>
      <rPr>
        <sz val="11"/>
        <rFont val="宋体"/>
        <charset val="0"/>
      </rPr>
      <t>学术交流活动</t>
    </r>
  </si>
  <si>
    <r>
      <rPr>
        <sz val="11"/>
        <rFont val="Times New Roman"/>
        <charset val="0"/>
      </rPr>
      <t xml:space="preserve">    </t>
    </r>
    <r>
      <rPr>
        <sz val="11"/>
        <rFont val="宋体"/>
        <charset val="0"/>
      </rPr>
      <t>科技馆站</t>
    </r>
  </si>
  <si>
    <r>
      <rPr>
        <sz val="11"/>
        <rFont val="Times New Roman"/>
        <charset val="0"/>
      </rPr>
      <t xml:space="preserve">    </t>
    </r>
    <r>
      <rPr>
        <sz val="11"/>
        <rFont val="宋体"/>
        <charset val="0"/>
      </rPr>
      <t>其他科学技术普及支出</t>
    </r>
  </si>
  <si>
    <r>
      <rPr>
        <sz val="11"/>
        <rFont val="Times New Roman"/>
        <charset val="0"/>
      </rPr>
      <t xml:space="preserve">  </t>
    </r>
    <r>
      <rPr>
        <sz val="11"/>
        <rFont val="宋体"/>
        <charset val="0"/>
      </rPr>
      <t>科技交流与合作</t>
    </r>
  </si>
  <si>
    <r>
      <rPr>
        <sz val="11"/>
        <rFont val="Times New Roman"/>
        <charset val="0"/>
      </rPr>
      <t xml:space="preserve">    </t>
    </r>
    <r>
      <rPr>
        <sz val="11"/>
        <rFont val="宋体"/>
        <charset val="0"/>
      </rPr>
      <t>国际交流与合作</t>
    </r>
  </si>
  <si>
    <r>
      <rPr>
        <sz val="11"/>
        <rFont val="Times New Roman"/>
        <charset val="0"/>
      </rPr>
      <t xml:space="preserve">    </t>
    </r>
    <r>
      <rPr>
        <sz val="11"/>
        <rFont val="宋体"/>
        <charset val="0"/>
      </rPr>
      <t>重大科技合作项目</t>
    </r>
  </si>
  <si>
    <r>
      <rPr>
        <sz val="11"/>
        <rFont val="Times New Roman"/>
        <charset val="0"/>
      </rPr>
      <t xml:space="preserve">    </t>
    </r>
    <r>
      <rPr>
        <sz val="11"/>
        <rFont val="宋体"/>
        <charset val="0"/>
      </rPr>
      <t>其他科技交流与合作支出</t>
    </r>
  </si>
  <si>
    <r>
      <rPr>
        <sz val="11"/>
        <rFont val="Times New Roman"/>
        <charset val="0"/>
      </rPr>
      <t xml:space="preserve">  </t>
    </r>
    <r>
      <rPr>
        <sz val="11"/>
        <rFont val="宋体"/>
        <charset val="0"/>
      </rPr>
      <t>科技重大项目</t>
    </r>
  </si>
  <si>
    <r>
      <rPr>
        <sz val="11"/>
        <rFont val="Times New Roman"/>
        <charset val="0"/>
      </rPr>
      <t xml:space="preserve">    </t>
    </r>
    <r>
      <rPr>
        <sz val="11"/>
        <rFont val="宋体"/>
        <charset val="0"/>
      </rPr>
      <t>科技重大专项</t>
    </r>
  </si>
  <si>
    <r>
      <rPr>
        <sz val="11"/>
        <rFont val="Times New Roman"/>
        <charset val="0"/>
      </rPr>
      <t xml:space="preserve">    </t>
    </r>
    <r>
      <rPr>
        <sz val="11"/>
        <rFont val="宋体"/>
        <charset val="0"/>
      </rPr>
      <t>重点研发计划</t>
    </r>
  </si>
  <si>
    <r>
      <rPr>
        <sz val="11"/>
        <rFont val="Times New Roman"/>
        <charset val="0"/>
      </rPr>
      <t xml:space="preserve">  </t>
    </r>
    <r>
      <rPr>
        <sz val="11"/>
        <rFont val="宋体"/>
        <charset val="0"/>
      </rPr>
      <t>其他科学技术支出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</si>
  <si>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科技奖励</t>
    </r>
  </si>
  <si>
    <r>
      <rPr>
        <sz val="11"/>
        <rFont val="Times New Roman"/>
        <charset val="0"/>
      </rPr>
      <t xml:space="preserve">    </t>
    </r>
    <r>
      <rPr>
        <sz val="11"/>
        <rFont val="宋体"/>
        <charset val="0"/>
      </rPr>
      <t>核应急</t>
    </r>
  </si>
  <si>
    <r>
      <rPr>
        <sz val="11"/>
        <rFont val="Times New Roman"/>
        <charset val="0"/>
      </rPr>
      <t xml:space="preserve">    </t>
    </r>
    <r>
      <rPr>
        <sz val="11"/>
        <rFont val="宋体"/>
        <charset val="0"/>
      </rPr>
      <t>转制科研机构</t>
    </r>
  </si>
  <si>
    <r>
      <rPr>
        <sz val="11"/>
        <rFont val="Times New Roman"/>
        <charset val="0"/>
      </rPr>
      <t xml:space="preserve">    </t>
    </r>
    <r>
      <rPr>
        <sz val="11"/>
        <rFont val="宋体"/>
        <charset val="0"/>
      </rPr>
      <t>其他科学技术支出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</si>
  <si>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文化和旅游</t>
    </r>
  </si>
  <si>
    <r>
      <rPr>
        <sz val="11"/>
        <rFont val="Times New Roman"/>
        <charset val="0"/>
      </rPr>
      <t xml:space="preserve">    </t>
    </r>
    <r>
      <rPr>
        <sz val="11"/>
        <rFont val="宋体"/>
        <charset val="0"/>
      </rPr>
      <t>图书馆</t>
    </r>
  </si>
  <si>
    <r>
      <rPr>
        <sz val="11"/>
        <rFont val="Times New Roman"/>
        <charset val="0"/>
      </rPr>
      <t xml:space="preserve">    </t>
    </r>
    <r>
      <rPr>
        <sz val="11"/>
        <rFont val="宋体"/>
        <charset val="0"/>
      </rPr>
      <t>文化展示及纪念机构</t>
    </r>
  </si>
  <si>
    <r>
      <rPr>
        <sz val="11"/>
        <rFont val="Times New Roman"/>
        <charset val="0"/>
      </rPr>
      <t xml:space="preserve">    </t>
    </r>
    <r>
      <rPr>
        <sz val="11"/>
        <rFont val="宋体"/>
        <charset val="0"/>
      </rPr>
      <t>艺术表演场所</t>
    </r>
  </si>
  <si>
    <r>
      <rPr>
        <sz val="11"/>
        <rFont val="Times New Roman"/>
        <charset val="0"/>
      </rPr>
      <t xml:space="preserve">    </t>
    </r>
    <r>
      <rPr>
        <sz val="11"/>
        <rFont val="宋体"/>
        <charset val="0"/>
      </rPr>
      <t>艺术表演团体</t>
    </r>
  </si>
  <si>
    <r>
      <rPr>
        <sz val="11"/>
        <rFont val="Times New Roman"/>
        <charset val="0"/>
      </rPr>
      <t xml:space="preserve">    </t>
    </r>
    <r>
      <rPr>
        <sz val="11"/>
        <rFont val="宋体"/>
        <charset val="0"/>
      </rPr>
      <t>文化活动</t>
    </r>
  </si>
  <si>
    <r>
      <rPr>
        <sz val="11"/>
        <rFont val="Times New Roman"/>
        <charset val="0"/>
      </rPr>
      <t xml:space="preserve">    </t>
    </r>
    <r>
      <rPr>
        <sz val="11"/>
        <rFont val="宋体"/>
        <charset val="0"/>
      </rPr>
      <t>群众文化</t>
    </r>
  </si>
  <si>
    <r>
      <rPr>
        <sz val="11"/>
        <rFont val="Times New Roman"/>
        <charset val="0"/>
      </rPr>
      <t xml:space="preserve">    </t>
    </r>
    <r>
      <rPr>
        <sz val="11"/>
        <rFont val="宋体"/>
        <charset val="0"/>
      </rPr>
      <t>文化和旅游交流与合作</t>
    </r>
  </si>
  <si>
    <r>
      <rPr>
        <sz val="11"/>
        <rFont val="Times New Roman"/>
        <charset val="0"/>
      </rPr>
      <t xml:space="preserve">    </t>
    </r>
    <r>
      <rPr>
        <sz val="11"/>
        <rFont val="宋体"/>
        <charset val="0"/>
      </rPr>
      <t>文化创作与保护</t>
    </r>
  </si>
  <si>
    <r>
      <rPr>
        <sz val="11"/>
        <rFont val="Times New Roman"/>
        <charset val="0"/>
      </rPr>
      <t xml:space="preserve">    </t>
    </r>
    <r>
      <rPr>
        <sz val="11"/>
        <rFont val="宋体"/>
        <charset val="0"/>
      </rPr>
      <t>文化和旅游市场管理</t>
    </r>
  </si>
  <si>
    <r>
      <rPr>
        <sz val="11"/>
        <rFont val="Times New Roman"/>
        <charset val="0"/>
      </rPr>
      <t xml:space="preserve">    </t>
    </r>
    <r>
      <rPr>
        <sz val="11"/>
        <rFont val="宋体"/>
        <charset val="0"/>
      </rPr>
      <t>旅游宣传</t>
    </r>
  </si>
  <si>
    <r>
      <rPr>
        <sz val="11"/>
        <rFont val="Times New Roman"/>
        <charset val="0"/>
      </rPr>
      <t xml:space="preserve">    </t>
    </r>
    <r>
      <rPr>
        <sz val="11"/>
        <rFont val="宋体"/>
        <charset val="0"/>
      </rPr>
      <t>旅游行业业务管理</t>
    </r>
  </si>
  <si>
    <r>
      <rPr>
        <sz val="11"/>
        <rFont val="Times New Roman"/>
        <charset val="0"/>
      </rPr>
      <t xml:space="preserve">    </t>
    </r>
    <r>
      <rPr>
        <sz val="11"/>
        <rFont val="宋体"/>
        <charset val="0"/>
      </rPr>
      <t>其他文化和旅游支出</t>
    </r>
  </si>
  <si>
    <r>
      <rPr>
        <sz val="11"/>
        <rFont val="Times New Roman"/>
        <charset val="0"/>
      </rPr>
      <t xml:space="preserve">  </t>
    </r>
    <r>
      <rPr>
        <sz val="11"/>
        <rFont val="宋体"/>
        <charset val="0"/>
      </rPr>
      <t>文物</t>
    </r>
  </si>
  <si>
    <r>
      <rPr>
        <sz val="11"/>
        <rFont val="Times New Roman"/>
        <charset val="0"/>
      </rPr>
      <t xml:space="preserve">    </t>
    </r>
    <r>
      <rPr>
        <sz val="11"/>
        <rFont val="宋体"/>
        <charset val="0"/>
      </rPr>
      <t>文物保护</t>
    </r>
  </si>
  <si>
    <r>
      <rPr>
        <sz val="11"/>
        <rFont val="Times New Roman"/>
        <charset val="0"/>
      </rPr>
      <t xml:space="preserve">    </t>
    </r>
    <r>
      <rPr>
        <sz val="11"/>
        <rFont val="宋体"/>
        <charset val="0"/>
      </rPr>
      <t>博物馆</t>
    </r>
  </si>
  <si>
    <r>
      <rPr>
        <sz val="11"/>
        <rFont val="Times New Roman"/>
        <charset val="0"/>
      </rPr>
      <t xml:space="preserve">    </t>
    </r>
    <r>
      <rPr>
        <sz val="11"/>
        <rFont val="宋体"/>
        <charset val="0"/>
      </rPr>
      <t>历史名城与古迹</t>
    </r>
  </si>
  <si>
    <r>
      <rPr>
        <sz val="11"/>
        <rFont val="Times New Roman"/>
        <charset val="0"/>
      </rPr>
      <t xml:space="preserve">    </t>
    </r>
    <r>
      <rPr>
        <sz val="11"/>
        <rFont val="宋体"/>
        <charset val="0"/>
      </rPr>
      <t>其他文物支出</t>
    </r>
  </si>
  <si>
    <r>
      <rPr>
        <sz val="11"/>
        <rFont val="Times New Roman"/>
        <charset val="0"/>
      </rPr>
      <t xml:space="preserve">  </t>
    </r>
    <r>
      <rPr>
        <sz val="11"/>
        <rFont val="宋体"/>
        <charset val="0"/>
      </rPr>
      <t>体育</t>
    </r>
  </si>
  <si>
    <r>
      <rPr>
        <sz val="11"/>
        <rFont val="Times New Roman"/>
        <charset val="0"/>
      </rPr>
      <t xml:space="preserve">    </t>
    </r>
    <r>
      <rPr>
        <sz val="11"/>
        <rFont val="宋体"/>
        <charset val="0"/>
      </rPr>
      <t>运动项目管理</t>
    </r>
  </si>
  <si>
    <r>
      <rPr>
        <sz val="11"/>
        <rFont val="Times New Roman"/>
        <charset val="0"/>
      </rPr>
      <t xml:space="preserve">    </t>
    </r>
    <r>
      <rPr>
        <sz val="11"/>
        <rFont val="宋体"/>
        <charset val="0"/>
      </rPr>
      <t>体育竞赛</t>
    </r>
  </si>
  <si>
    <r>
      <rPr>
        <sz val="11"/>
        <rFont val="Times New Roman"/>
        <charset val="0"/>
      </rPr>
      <t xml:space="preserve">    </t>
    </r>
    <r>
      <rPr>
        <sz val="11"/>
        <rFont val="宋体"/>
        <charset val="0"/>
      </rPr>
      <t>体育训练</t>
    </r>
  </si>
  <si>
    <r>
      <rPr>
        <sz val="11"/>
        <rFont val="Times New Roman"/>
        <charset val="0"/>
      </rPr>
      <t xml:space="preserve">    </t>
    </r>
    <r>
      <rPr>
        <sz val="11"/>
        <rFont val="宋体"/>
        <charset val="0"/>
      </rPr>
      <t>体育场馆</t>
    </r>
  </si>
  <si>
    <r>
      <rPr>
        <sz val="11"/>
        <rFont val="Times New Roman"/>
        <charset val="0"/>
      </rPr>
      <t xml:space="preserve">    </t>
    </r>
    <r>
      <rPr>
        <sz val="11"/>
        <rFont val="宋体"/>
        <charset val="0"/>
      </rPr>
      <t>群众体育</t>
    </r>
  </si>
  <si>
    <r>
      <rPr>
        <sz val="11"/>
        <rFont val="Times New Roman"/>
        <charset val="0"/>
      </rPr>
      <t xml:space="preserve">    </t>
    </r>
    <r>
      <rPr>
        <sz val="11"/>
        <rFont val="宋体"/>
        <charset val="0"/>
      </rPr>
      <t>体育交流与合作</t>
    </r>
  </si>
  <si>
    <r>
      <rPr>
        <sz val="11"/>
        <rFont val="Times New Roman"/>
        <charset val="0"/>
      </rPr>
      <t xml:space="preserve">    </t>
    </r>
    <r>
      <rPr>
        <sz val="11"/>
        <rFont val="宋体"/>
        <charset val="0"/>
      </rPr>
      <t>其他体育支出</t>
    </r>
  </si>
  <si>
    <r>
      <rPr>
        <sz val="11"/>
        <rFont val="Times New Roman"/>
        <charset val="0"/>
      </rPr>
      <t xml:space="preserve">  </t>
    </r>
    <r>
      <rPr>
        <sz val="11"/>
        <rFont val="宋体"/>
        <charset val="0"/>
      </rPr>
      <t>新闻出版电影</t>
    </r>
  </si>
  <si>
    <r>
      <rPr>
        <sz val="11"/>
        <rFont val="Times New Roman"/>
        <charset val="0"/>
      </rPr>
      <t xml:space="preserve">    </t>
    </r>
    <r>
      <rPr>
        <sz val="11"/>
        <rFont val="宋体"/>
        <charset val="0"/>
      </rPr>
      <t>新闻通讯</t>
    </r>
  </si>
  <si>
    <r>
      <rPr>
        <sz val="11"/>
        <rFont val="Times New Roman"/>
        <charset val="0"/>
      </rPr>
      <t xml:space="preserve">    </t>
    </r>
    <r>
      <rPr>
        <sz val="11"/>
        <rFont val="宋体"/>
        <charset val="0"/>
      </rPr>
      <t>出版发行</t>
    </r>
  </si>
  <si>
    <r>
      <rPr>
        <sz val="11"/>
        <rFont val="Times New Roman"/>
        <charset val="0"/>
      </rPr>
      <t xml:space="preserve">    </t>
    </r>
    <r>
      <rPr>
        <sz val="11"/>
        <rFont val="宋体"/>
        <charset val="0"/>
      </rPr>
      <t>版权管理</t>
    </r>
  </si>
  <si>
    <r>
      <rPr>
        <sz val="11"/>
        <rFont val="Times New Roman"/>
        <charset val="0"/>
      </rPr>
      <t xml:space="preserve">    </t>
    </r>
    <r>
      <rPr>
        <sz val="11"/>
        <rFont val="宋体"/>
        <charset val="0"/>
      </rPr>
      <t>电影</t>
    </r>
  </si>
  <si>
    <r>
      <rPr>
        <sz val="11"/>
        <rFont val="Times New Roman"/>
        <charset val="0"/>
      </rPr>
      <t xml:space="preserve">    </t>
    </r>
    <r>
      <rPr>
        <sz val="11"/>
        <rFont val="宋体"/>
        <charset val="0"/>
      </rPr>
      <t>其他新闻出版电影支出</t>
    </r>
  </si>
  <si>
    <r>
      <rPr>
        <sz val="11"/>
        <rFont val="Times New Roman"/>
        <charset val="0"/>
      </rPr>
      <t xml:space="preserve">  </t>
    </r>
    <r>
      <rPr>
        <sz val="11"/>
        <rFont val="宋体"/>
        <charset val="0"/>
      </rPr>
      <t>广播电视</t>
    </r>
  </si>
  <si>
    <r>
      <rPr>
        <sz val="11"/>
        <rFont val="Times New Roman"/>
        <charset val="0"/>
      </rPr>
      <t xml:space="preserve">    </t>
    </r>
    <r>
      <rPr>
        <sz val="11"/>
        <rFont val="宋体"/>
        <charset val="0"/>
      </rPr>
      <t>广播</t>
    </r>
  </si>
  <si>
    <r>
      <rPr>
        <sz val="11"/>
        <rFont val="Times New Roman"/>
        <charset val="0"/>
      </rPr>
      <t xml:space="preserve">    </t>
    </r>
    <r>
      <rPr>
        <sz val="11"/>
        <rFont val="宋体"/>
        <charset val="0"/>
      </rPr>
      <t>电视</t>
    </r>
  </si>
  <si>
    <r>
      <rPr>
        <sz val="11"/>
        <rFont val="Times New Roman"/>
        <charset val="0"/>
      </rPr>
      <t xml:space="preserve">    </t>
    </r>
    <r>
      <rPr>
        <sz val="11"/>
        <rFont val="宋体"/>
        <charset val="0"/>
      </rPr>
      <t>其他广播电视支出</t>
    </r>
  </si>
  <si>
    <r>
      <rPr>
        <sz val="11"/>
        <rFont val="Times New Roman"/>
        <charset val="0"/>
      </rPr>
      <t xml:space="preserve">  </t>
    </r>
    <r>
      <rPr>
        <sz val="11"/>
        <rFont val="宋体"/>
        <charset val="0"/>
      </rPr>
      <t>其他文化体育与传媒支出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</si>
  <si>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宣传文化发展专项支出</t>
    </r>
  </si>
  <si>
    <r>
      <rPr>
        <sz val="11"/>
        <rFont val="Times New Roman"/>
        <charset val="0"/>
      </rPr>
      <t xml:space="preserve">    </t>
    </r>
    <r>
      <rPr>
        <sz val="11"/>
        <rFont val="宋体"/>
        <charset val="0"/>
      </rPr>
      <t>文化产业发展专项支出</t>
    </r>
  </si>
  <si>
    <r>
      <rPr>
        <sz val="11"/>
        <rFont val="Times New Roman"/>
        <charset val="0"/>
      </rPr>
      <t xml:space="preserve">    </t>
    </r>
    <r>
      <rPr>
        <sz val="11"/>
        <rFont val="宋体"/>
        <charset val="0"/>
      </rPr>
      <t>其他文化体育与传媒支出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</si>
  <si>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人力资源和社会保障管理事务</t>
    </r>
  </si>
  <si>
    <r>
      <rPr>
        <sz val="11"/>
        <rFont val="Times New Roman"/>
        <charset val="0"/>
      </rPr>
      <t xml:space="preserve">    </t>
    </r>
    <r>
      <rPr>
        <sz val="11"/>
        <rFont val="宋体"/>
        <charset val="0"/>
      </rPr>
      <t>综合业务管理</t>
    </r>
  </si>
  <si>
    <r>
      <rPr>
        <sz val="11"/>
        <rFont val="Times New Roman"/>
        <charset val="0"/>
      </rPr>
      <t xml:space="preserve">    </t>
    </r>
    <r>
      <rPr>
        <sz val="11"/>
        <rFont val="宋体"/>
        <charset val="0"/>
      </rPr>
      <t>劳动保障监察</t>
    </r>
  </si>
  <si>
    <r>
      <rPr>
        <sz val="11"/>
        <rFont val="Times New Roman"/>
        <charset val="0"/>
      </rPr>
      <t xml:space="preserve">    </t>
    </r>
    <r>
      <rPr>
        <sz val="11"/>
        <rFont val="宋体"/>
        <charset val="0"/>
      </rPr>
      <t>就业管理事务</t>
    </r>
  </si>
  <si>
    <r>
      <rPr>
        <sz val="11"/>
        <rFont val="Times New Roman"/>
        <charset val="0"/>
      </rPr>
      <t xml:space="preserve">    </t>
    </r>
    <r>
      <rPr>
        <sz val="11"/>
        <rFont val="宋体"/>
        <charset val="0"/>
      </rPr>
      <t>社会保险业务管理事务</t>
    </r>
  </si>
  <si>
    <r>
      <rPr>
        <sz val="11"/>
        <rFont val="Times New Roman"/>
        <charset val="0"/>
      </rPr>
      <t xml:space="preserve">    </t>
    </r>
    <r>
      <rPr>
        <sz val="11"/>
        <rFont val="宋体"/>
        <charset val="0"/>
      </rPr>
      <t>社会保险经办机构</t>
    </r>
  </si>
  <si>
    <r>
      <rPr>
        <sz val="11"/>
        <rFont val="Times New Roman"/>
        <charset val="0"/>
      </rPr>
      <t xml:space="preserve">    </t>
    </r>
    <r>
      <rPr>
        <sz val="11"/>
        <rFont val="宋体"/>
        <charset val="0"/>
      </rPr>
      <t>劳动关系和维权</t>
    </r>
  </si>
  <si>
    <r>
      <rPr>
        <sz val="11"/>
        <rFont val="Times New Roman"/>
        <charset val="0"/>
      </rPr>
      <t xml:space="preserve">    </t>
    </r>
    <r>
      <rPr>
        <sz val="11"/>
        <rFont val="宋体"/>
        <charset val="0"/>
      </rPr>
      <t>公共就业服务和职业技能鉴定机构</t>
    </r>
  </si>
  <si>
    <r>
      <rPr>
        <sz val="11"/>
        <rFont val="Times New Roman"/>
        <charset val="0"/>
      </rPr>
      <t xml:space="preserve">    </t>
    </r>
    <r>
      <rPr>
        <sz val="11"/>
        <rFont val="宋体"/>
        <charset val="0"/>
      </rPr>
      <t>劳动人事争议调解仲裁</t>
    </r>
  </si>
  <si>
    <r>
      <rPr>
        <sz val="11"/>
        <rFont val="Times New Roman"/>
        <charset val="0"/>
      </rPr>
      <t xml:space="preserve">    </t>
    </r>
    <r>
      <rPr>
        <sz val="11"/>
        <rFont val="宋体"/>
        <charset val="0"/>
      </rPr>
      <t>其他人力资源和社会保障管理事务支出</t>
    </r>
  </si>
  <si>
    <r>
      <rPr>
        <sz val="11"/>
        <rFont val="Times New Roman"/>
        <charset val="0"/>
      </rPr>
      <t xml:space="preserve">  </t>
    </r>
    <r>
      <rPr>
        <sz val="11"/>
        <rFont val="宋体"/>
        <charset val="0"/>
      </rPr>
      <t>民政管理事务</t>
    </r>
  </si>
  <si>
    <r>
      <rPr>
        <sz val="11"/>
        <rFont val="Times New Roman"/>
        <charset val="0"/>
      </rPr>
      <t xml:space="preserve">    </t>
    </r>
    <r>
      <rPr>
        <sz val="11"/>
        <rFont val="宋体"/>
        <charset val="0"/>
      </rPr>
      <t>民间组织管理</t>
    </r>
  </si>
  <si>
    <r>
      <rPr>
        <sz val="11"/>
        <rFont val="Times New Roman"/>
        <charset val="0"/>
      </rPr>
      <t xml:space="preserve">    </t>
    </r>
    <r>
      <rPr>
        <sz val="11"/>
        <rFont val="宋体"/>
        <charset val="0"/>
      </rPr>
      <t>行政区划和地名管理</t>
    </r>
  </si>
  <si>
    <r>
      <rPr>
        <sz val="11"/>
        <rFont val="Times New Roman"/>
        <charset val="0"/>
      </rPr>
      <t xml:space="preserve">    </t>
    </r>
    <r>
      <rPr>
        <sz val="11"/>
        <rFont val="宋体"/>
        <charset val="0"/>
      </rPr>
      <t>基层政权和社区建设</t>
    </r>
  </si>
  <si>
    <r>
      <rPr>
        <sz val="11"/>
        <rFont val="Times New Roman"/>
        <charset val="0"/>
      </rPr>
      <t xml:space="preserve">    </t>
    </r>
    <r>
      <rPr>
        <sz val="11"/>
        <rFont val="宋体"/>
        <charset val="0"/>
      </rPr>
      <t>其他民政管理事务支出</t>
    </r>
  </si>
  <si>
    <r>
      <rPr>
        <sz val="11"/>
        <rFont val="Times New Roman"/>
        <charset val="0"/>
      </rPr>
      <t xml:space="preserve">  </t>
    </r>
    <r>
      <rPr>
        <sz val="11"/>
        <rFont val="宋体"/>
        <charset val="0"/>
      </rPr>
      <t>补充全国社会保障基金</t>
    </r>
  </si>
  <si>
    <r>
      <rPr>
        <sz val="11"/>
        <rFont val="Times New Roman"/>
        <charset val="0"/>
      </rPr>
      <t xml:space="preserve">    </t>
    </r>
    <r>
      <rPr>
        <sz val="11"/>
        <rFont val="宋体"/>
        <charset val="0"/>
      </rPr>
      <t>用一般公共预算补充基金</t>
    </r>
  </si>
  <si>
    <r>
      <rPr>
        <sz val="11"/>
        <rFont val="Times New Roman"/>
        <charset val="0"/>
      </rPr>
      <t xml:space="preserve">  </t>
    </r>
    <r>
      <rPr>
        <sz val="11"/>
        <rFont val="宋体"/>
        <charset val="0"/>
      </rPr>
      <t>行政事业单位离退休</t>
    </r>
  </si>
  <si>
    <r>
      <rPr>
        <sz val="11"/>
        <rFont val="Times New Roman"/>
        <charset val="0"/>
      </rPr>
      <t xml:space="preserve">    </t>
    </r>
    <r>
      <rPr>
        <sz val="11"/>
        <rFont val="宋体"/>
        <charset val="0"/>
      </rPr>
      <t>归口管理的行政单位离退休</t>
    </r>
  </si>
  <si>
    <r>
      <rPr>
        <sz val="11"/>
        <rFont val="Times New Roman"/>
        <charset val="0"/>
      </rPr>
      <t xml:space="preserve">    </t>
    </r>
    <r>
      <rPr>
        <sz val="11"/>
        <rFont val="宋体"/>
        <charset val="0"/>
      </rPr>
      <t>事业单位离退休</t>
    </r>
  </si>
  <si>
    <r>
      <rPr>
        <sz val="11"/>
        <rFont val="Times New Roman"/>
        <charset val="0"/>
      </rPr>
      <t xml:space="preserve">    </t>
    </r>
    <r>
      <rPr>
        <sz val="11"/>
        <rFont val="宋体"/>
        <charset val="0"/>
      </rPr>
      <t>离退休人员管理机构</t>
    </r>
  </si>
  <si>
    <r>
      <rPr>
        <sz val="11"/>
        <rFont val="Times New Roman"/>
        <charset val="0"/>
      </rPr>
      <t xml:space="preserve">    </t>
    </r>
    <r>
      <rPr>
        <sz val="11"/>
        <rFont val="宋体"/>
        <charset val="0"/>
      </rPr>
      <t>未归口管理的行政单位离退休</t>
    </r>
  </si>
  <si>
    <r>
      <rPr>
        <sz val="11"/>
        <rFont val="Times New Roman"/>
        <charset val="0"/>
      </rPr>
      <t xml:space="preserve">    </t>
    </r>
    <r>
      <rPr>
        <sz val="11"/>
        <rFont val="宋体"/>
        <charset val="0"/>
      </rPr>
      <t>机关事业单位基本养老保险缴费支出</t>
    </r>
  </si>
  <si>
    <r>
      <rPr>
        <sz val="11"/>
        <rFont val="Times New Roman"/>
        <charset val="0"/>
      </rPr>
      <t xml:space="preserve">    </t>
    </r>
    <r>
      <rPr>
        <sz val="11"/>
        <rFont val="宋体"/>
        <charset val="0"/>
      </rPr>
      <t>机关事业单位职业年金缴费支出</t>
    </r>
  </si>
  <si>
    <r>
      <rPr>
        <sz val="11"/>
        <rFont val="Times New Roman"/>
        <charset val="0"/>
      </rPr>
      <t xml:space="preserve">    </t>
    </r>
    <r>
      <rPr>
        <sz val="11"/>
        <rFont val="宋体"/>
        <charset val="0"/>
      </rPr>
      <t>对机关事业单位基本养老保险基金的补助</t>
    </r>
  </si>
  <si>
    <r>
      <rPr>
        <sz val="11"/>
        <rFont val="Times New Roman"/>
        <charset val="0"/>
      </rPr>
      <t xml:space="preserve">    </t>
    </r>
    <r>
      <rPr>
        <sz val="11"/>
        <rFont val="宋体"/>
        <charset val="0"/>
      </rPr>
      <t>其他行政事业单位离退休支出</t>
    </r>
  </si>
  <si>
    <r>
      <rPr>
        <sz val="11"/>
        <rFont val="Times New Roman"/>
        <charset val="0"/>
      </rPr>
      <t xml:space="preserve">  </t>
    </r>
    <r>
      <rPr>
        <sz val="11"/>
        <rFont val="宋体"/>
        <charset val="0"/>
      </rPr>
      <t>企业改革补助</t>
    </r>
  </si>
  <si>
    <r>
      <rPr>
        <sz val="11"/>
        <rFont val="Times New Roman"/>
        <charset val="0"/>
      </rPr>
      <t xml:space="preserve">    </t>
    </r>
    <r>
      <rPr>
        <sz val="11"/>
        <rFont val="宋体"/>
        <charset val="0"/>
      </rPr>
      <t>企业关闭破产补助</t>
    </r>
  </si>
  <si>
    <r>
      <rPr>
        <sz val="11"/>
        <rFont val="Times New Roman"/>
        <charset val="0"/>
      </rPr>
      <t xml:space="preserve">    </t>
    </r>
    <r>
      <rPr>
        <sz val="11"/>
        <rFont val="宋体"/>
        <charset val="0"/>
      </rPr>
      <t>厂办大集体改革补助</t>
    </r>
  </si>
  <si>
    <r>
      <rPr>
        <sz val="11"/>
        <rFont val="Times New Roman"/>
        <charset val="0"/>
      </rPr>
      <t xml:space="preserve">    </t>
    </r>
    <r>
      <rPr>
        <sz val="11"/>
        <rFont val="宋体"/>
        <charset val="0"/>
      </rPr>
      <t>其他企业改革发展补助</t>
    </r>
  </si>
  <si>
    <r>
      <rPr>
        <sz val="11"/>
        <rFont val="Times New Roman"/>
        <charset val="0"/>
      </rPr>
      <t xml:space="preserve">  </t>
    </r>
    <r>
      <rPr>
        <sz val="11"/>
        <rFont val="宋体"/>
        <charset val="0"/>
      </rPr>
      <t>就业补助</t>
    </r>
  </si>
  <si>
    <r>
      <rPr>
        <sz val="11"/>
        <rFont val="Times New Roman"/>
        <charset val="0"/>
      </rPr>
      <t xml:space="preserve">    </t>
    </r>
    <r>
      <rPr>
        <sz val="11"/>
        <rFont val="宋体"/>
        <charset val="0"/>
      </rPr>
      <t>就业创业服务补贴</t>
    </r>
  </si>
  <si>
    <r>
      <rPr>
        <sz val="11"/>
        <rFont val="Times New Roman"/>
        <charset val="0"/>
      </rPr>
      <t xml:space="preserve">    </t>
    </r>
    <r>
      <rPr>
        <sz val="11"/>
        <rFont val="宋体"/>
        <charset val="0"/>
      </rPr>
      <t>职业培训补贴</t>
    </r>
  </si>
  <si>
    <r>
      <rPr>
        <sz val="11"/>
        <rFont val="Times New Roman"/>
        <charset val="0"/>
      </rPr>
      <t xml:space="preserve">    </t>
    </r>
    <r>
      <rPr>
        <sz val="11"/>
        <rFont val="宋体"/>
        <charset val="0"/>
      </rPr>
      <t>社会保险补贴</t>
    </r>
  </si>
  <si>
    <r>
      <rPr>
        <sz val="11"/>
        <rFont val="Times New Roman"/>
        <charset val="0"/>
      </rPr>
      <t xml:space="preserve">    </t>
    </r>
    <r>
      <rPr>
        <sz val="11"/>
        <rFont val="宋体"/>
        <charset val="0"/>
      </rPr>
      <t>公益性岗位补贴</t>
    </r>
  </si>
  <si>
    <r>
      <rPr>
        <sz val="11"/>
        <rFont val="Times New Roman"/>
        <charset val="0"/>
      </rPr>
      <t xml:space="preserve">    </t>
    </r>
    <r>
      <rPr>
        <sz val="11"/>
        <rFont val="宋体"/>
        <charset val="0"/>
      </rPr>
      <t>职业技能鉴定补贴</t>
    </r>
  </si>
  <si>
    <r>
      <rPr>
        <sz val="11"/>
        <rFont val="Times New Roman"/>
        <charset val="0"/>
      </rPr>
      <t xml:space="preserve">    </t>
    </r>
    <r>
      <rPr>
        <sz val="11"/>
        <rFont val="宋体"/>
        <charset val="0"/>
      </rPr>
      <t>就业见习补贴</t>
    </r>
  </si>
  <si>
    <r>
      <rPr>
        <sz val="11"/>
        <rFont val="Times New Roman"/>
        <charset val="0"/>
      </rPr>
      <t xml:space="preserve">    </t>
    </r>
    <r>
      <rPr>
        <sz val="11"/>
        <rFont val="宋体"/>
        <charset val="0"/>
      </rPr>
      <t>高技能人才培养补助</t>
    </r>
  </si>
  <si>
    <r>
      <rPr>
        <sz val="11"/>
        <rFont val="Times New Roman"/>
        <charset val="0"/>
      </rPr>
      <t xml:space="preserve">    </t>
    </r>
    <r>
      <rPr>
        <sz val="11"/>
        <rFont val="宋体"/>
        <charset val="0"/>
      </rPr>
      <t>求职创业补贴</t>
    </r>
  </si>
  <si>
    <r>
      <rPr>
        <sz val="11"/>
        <rFont val="Times New Roman"/>
        <charset val="0"/>
      </rPr>
      <t xml:space="preserve">    </t>
    </r>
    <r>
      <rPr>
        <sz val="11"/>
        <rFont val="宋体"/>
        <charset val="0"/>
      </rPr>
      <t>其他就业补助支出</t>
    </r>
  </si>
  <si>
    <r>
      <rPr>
        <sz val="11"/>
        <rFont val="Times New Roman"/>
        <charset val="0"/>
      </rPr>
      <t xml:space="preserve">  </t>
    </r>
    <r>
      <rPr>
        <sz val="11"/>
        <rFont val="宋体"/>
        <charset val="0"/>
      </rPr>
      <t>抚恤</t>
    </r>
  </si>
  <si>
    <r>
      <rPr>
        <sz val="11"/>
        <rFont val="Times New Roman"/>
        <charset val="0"/>
      </rPr>
      <t xml:space="preserve">    </t>
    </r>
    <r>
      <rPr>
        <sz val="11"/>
        <rFont val="宋体"/>
        <charset val="0"/>
      </rPr>
      <t>死亡抚恤</t>
    </r>
  </si>
  <si>
    <r>
      <rPr>
        <sz val="11"/>
        <rFont val="Times New Roman"/>
        <charset val="0"/>
      </rPr>
      <t xml:space="preserve">    </t>
    </r>
    <r>
      <rPr>
        <sz val="11"/>
        <rFont val="宋体"/>
        <charset val="0"/>
      </rPr>
      <t>伤残抚恤</t>
    </r>
  </si>
  <si>
    <r>
      <rPr>
        <sz val="11"/>
        <rFont val="Times New Roman"/>
        <charset val="0"/>
      </rPr>
      <t xml:space="preserve">    </t>
    </r>
    <r>
      <rPr>
        <sz val="11"/>
        <rFont val="宋体"/>
        <charset val="0"/>
      </rPr>
      <t>在乡复员、退伍军人生活补助</t>
    </r>
  </si>
  <si>
    <r>
      <rPr>
        <sz val="11"/>
        <rFont val="Times New Roman"/>
        <charset val="0"/>
      </rPr>
      <t xml:space="preserve">    </t>
    </r>
    <r>
      <rPr>
        <sz val="11"/>
        <rFont val="宋体"/>
        <charset val="0"/>
      </rPr>
      <t>优抚事业单位支出</t>
    </r>
  </si>
  <si>
    <r>
      <rPr>
        <sz val="11"/>
        <rFont val="Times New Roman"/>
        <charset val="0"/>
      </rPr>
      <t xml:space="preserve">    </t>
    </r>
    <r>
      <rPr>
        <sz val="11"/>
        <rFont val="宋体"/>
        <charset val="0"/>
      </rPr>
      <t>义务兵优待</t>
    </r>
  </si>
  <si>
    <r>
      <rPr>
        <sz val="11"/>
        <rFont val="Times New Roman"/>
        <charset val="0"/>
      </rPr>
      <t xml:space="preserve">    </t>
    </r>
    <r>
      <rPr>
        <sz val="11"/>
        <rFont val="宋体"/>
        <charset val="0"/>
      </rPr>
      <t>农村籍退役士兵老年生活补助</t>
    </r>
  </si>
  <si>
    <r>
      <rPr>
        <sz val="11"/>
        <rFont val="Times New Roman"/>
        <charset val="0"/>
      </rPr>
      <t xml:space="preserve">    </t>
    </r>
    <r>
      <rPr>
        <sz val="11"/>
        <rFont val="宋体"/>
        <charset val="0"/>
      </rPr>
      <t>其他优抚支出</t>
    </r>
  </si>
  <si>
    <r>
      <rPr>
        <sz val="11"/>
        <rFont val="Times New Roman"/>
        <charset val="0"/>
      </rPr>
      <t xml:space="preserve">  </t>
    </r>
    <r>
      <rPr>
        <sz val="11"/>
        <rFont val="宋体"/>
        <charset val="0"/>
      </rPr>
      <t>退役安置</t>
    </r>
  </si>
  <si>
    <r>
      <rPr>
        <sz val="11"/>
        <rFont val="Times New Roman"/>
        <charset val="0"/>
      </rPr>
      <t xml:space="preserve">    </t>
    </r>
    <r>
      <rPr>
        <sz val="11"/>
        <rFont val="宋体"/>
        <charset val="0"/>
      </rPr>
      <t>退役士兵安置</t>
    </r>
  </si>
  <si>
    <r>
      <rPr>
        <sz val="11"/>
        <rFont val="Times New Roman"/>
        <charset val="0"/>
      </rPr>
      <t xml:space="preserve">    </t>
    </r>
    <r>
      <rPr>
        <sz val="11"/>
        <rFont val="宋体"/>
        <charset val="0"/>
      </rPr>
      <t>军队移交政府的离退休人员安置</t>
    </r>
  </si>
  <si>
    <r>
      <rPr>
        <sz val="11"/>
        <rFont val="Times New Roman"/>
        <charset val="0"/>
      </rPr>
      <t xml:space="preserve">    </t>
    </r>
    <r>
      <rPr>
        <sz val="11"/>
        <rFont val="宋体"/>
        <charset val="0"/>
      </rPr>
      <t>军队移交政府离退休干部管理机构</t>
    </r>
  </si>
  <si>
    <r>
      <rPr>
        <sz val="11"/>
        <rFont val="Times New Roman"/>
        <charset val="0"/>
      </rPr>
      <t xml:space="preserve">    </t>
    </r>
    <r>
      <rPr>
        <sz val="11"/>
        <rFont val="宋体"/>
        <charset val="0"/>
      </rPr>
      <t>退役士兵管理教育</t>
    </r>
  </si>
  <si>
    <r>
      <rPr>
        <sz val="11"/>
        <rFont val="Times New Roman"/>
        <charset val="0"/>
      </rPr>
      <t xml:space="preserve">    </t>
    </r>
    <r>
      <rPr>
        <sz val="11"/>
        <rFont val="宋体"/>
        <charset val="0"/>
      </rPr>
      <t>军队转业干部安置</t>
    </r>
  </si>
  <si>
    <r>
      <rPr>
        <sz val="11"/>
        <rFont val="Times New Roman"/>
        <charset val="0"/>
      </rPr>
      <t xml:space="preserve">    </t>
    </r>
    <r>
      <rPr>
        <sz val="11"/>
        <rFont val="宋体"/>
        <charset val="0"/>
      </rPr>
      <t>其他退役安置支出</t>
    </r>
  </si>
  <si>
    <r>
      <rPr>
        <sz val="11"/>
        <rFont val="Times New Roman"/>
        <charset val="0"/>
      </rPr>
      <t xml:space="preserve">  </t>
    </r>
    <r>
      <rPr>
        <sz val="11"/>
        <rFont val="宋体"/>
        <charset val="0"/>
      </rPr>
      <t>社会福利</t>
    </r>
  </si>
  <si>
    <r>
      <rPr>
        <sz val="11"/>
        <rFont val="Times New Roman"/>
        <charset val="0"/>
      </rPr>
      <t xml:space="preserve">    </t>
    </r>
    <r>
      <rPr>
        <sz val="11"/>
        <rFont val="宋体"/>
        <charset val="0"/>
      </rPr>
      <t>儿童福利</t>
    </r>
  </si>
  <si>
    <r>
      <rPr>
        <sz val="11"/>
        <rFont val="Times New Roman"/>
        <charset val="0"/>
      </rPr>
      <t xml:space="preserve">    </t>
    </r>
    <r>
      <rPr>
        <sz val="11"/>
        <rFont val="宋体"/>
        <charset val="0"/>
      </rPr>
      <t>老年福利</t>
    </r>
  </si>
  <si>
    <r>
      <rPr>
        <sz val="11"/>
        <rFont val="Times New Roman"/>
        <charset val="0"/>
      </rPr>
      <t xml:space="preserve">    </t>
    </r>
    <r>
      <rPr>
        <sz val="11"/>
        <rFont val="宋体"/>
        <charset val="0"/>
      </rPr>
      <t>假肢矫形</t>
    </r>
  </si>
  <si>
    <r>
      <rPr>
        <sz val="11"/>
        <rFont val="Times New Roman"/>
        <charset val="0"/>
      </rPr>
      <t xml:space="preserve">    </t>
    </r>
    <r>
      <rPr>
        <sz val="11"/>
        <rFont val="宋体"/>
        <charset val="0"/>
      </rPr>
      <t>殡葬</t>
    </r>
  </si>
  <si>
    <r>
      <rPr>
        <sz val="11"/>
        <rFont val="Times New Roman"/>
        <charset val="0"/>
      </rPr>
      <t xml:space="preserve">    </t>
    </r>
    <r>
      <rPr>
        <sz val="11"/>
        <rFont val="宋体"/>
        <charset val="0"/>
      </rPr>
      <t>社会福利事业单位</t>
    </r>
  </si>
  <si>
    <r>
      <rPr>
        <sz val="11"/>
        <rFont val="Times New Roman"/>
        <charset val="0"/>
      </rPr>
      <t xml:space="preserve">    </t>
    </r>
    <r>
      <rPr>
        <sz val="11"/>
        <rFont val="宋体"/>
        <charset val="0"/>
      </rPr>
      <t>其他社会福利支出</t>
    </r>
  </si>
  <si>
    <r>
      <rPr>
        <sz val="11"/>
        <rFont val="Times New Roman"/>
        <charset val="0"/>
      </rPr>
      <t xml:space="preserve">  </t>
    </r>
    <r>
      <rPr>
        <sz val="11"/>
        <rFont val="宋体"/>
        <charset val="0"/>
      </rPr>
      <t>残疾人事业</t>
    </r>
  </si>
  <si>
    <r>
      <rPr>
        <sz val="11"/>
        <rFont val="Times New Roman"/>
        <charset val="0"/>
      </rPr>
      <t xml:space="preserve">    </t>
    </r>
    <r>
      <rPr>
        <sz val="11"/>
        <rFont val="宋体"/>
        <charset val="0"/>
      </rPr>
      <t>残疾人康复</t>
    </r>
  </si>
  <si>
    <r>
      <rPr>
        <sz val="11"/>
        <rFont val="Times New Roman"/>
        <charset val="0"/>
      </rPr>
      <t xml:space="preserve">    </t>
    </r>
    <r>
      <rPr>
        <sz val="11"/>
        <rFont val="宋体"/>
        <charset val="0"/>
      </rPr>
      <t>残疾人就业和扶贫</t>
    </r>
  </si>
  <si>
    <r>
      <rPr>
        <sz val="11"/>
        <rFont val="Times New Roman"/>
        <charset val="0"/>
      </rPr>
      <t xml:space="preserve">    </t>
    </r>
    <r>
      <rPr>
        <sz val="11"/>
        <rFont val="宋体"/>
        <charset val="0"/>
      </rPr>
      <t>残疾人体育</t>
    </r>
  </si>
  <si>
    <r>
      <rPr>
        <sz val="11"/>
        <rFont val="Times New Roman"/>
        <charset val="0"/>
      </rPr>
      <t xml:space="preserve">    </t>
    </r>
    <r>
      <rPr>
        <sz val="11"/>
        <rFont val="宋体"/>
        <charset val="0"/>
      </rPr>
      <t>残疾人生活和护理补贴</t>
    </r>
  </si>
  <si>
    <r>
      <rPr>
        <sz val="11"/>
        <rFont val="Times New Roman"/>
        <charset val="0"/>
      </rPr>
      <t xml:space="preserve">    </t>
    </r>
    <r>
      <rPr>
        <sz val="11"/>
        <rFont val="宋体"/>
        <charset val="0"/>
      </rPr>
      <t>其他残疾人事业支出</t>
    </r>
  </si>
  <si>
    <r>
      <rPr>
        <sz val="11"/>
        <rFont val="Times New Roman"/>
        <charset val="0"/>
      </rPr>
      <t xml:space="preserve">  </t>
    </r>
    <r>
      <rPr>
        <sz val="11"/>
        <rFont val="宋体"/>
        <charset val="0"/>
      </rPr>
      <t>红十字事业</t>
    </r>
  </si>
  <si>
    <r>
      <rPr>
        <sz val="11"/>
        <rFont val="Times New Roman"/>
        <charset val="0"/>
      </rPr>
      <t xml:space="preserve">    </t>
    </r>
    <r>
      <rPr>
        <sz val="11"/>
        <rFont val="宋体"/>
        <charset val="0"/>
      </rPr>
      <t>其他红十字事业支出</t>
    </r>
  </si>
  <si>
    <r>
      <rPr>
        <sz val="11"/>
        <rFont val="Times New Roman"/>
        <charset val="0"/>
      </rPr>
      <t xml:space="preserve">  </t>
    </r>
    <r>
      <rPr>
        <sz val="11"/>
        <rFont val="宋体"/>
        <charset val="0"/>
      </rPr>
      <t>最低生活保障</t>
    </r>
  </si>
  <si>
    <r>
      <rPr>
        <sz val="11"/>
        <rFont val="Times New Roman"/>
        <charset val="0"/>
      </rPr>
      <t xml:space="preserve">    </t>
    </r>
    <r>
      <rPr>
        <sz val="11"/>
        <rFont val="宋体"/>
        <charset val="0"/>
      </rPr>
      <t>城市最低生活保障金支出</t>
    </r>
  </si>
  <si>
    <r>
      <rPr>
        <sz val="11"/>
        <rFont val="Times New Roman"/>
        <charset val="0"/>
      </rPr>
      <t xml:space="preserve">    </t>
    </r>
    <r>
      <rPr>
        <sz val="11"/>
        <rFont val="宋体"/>
        <charset val="0"/>
      </rPr>
      <t>农村最低生活保障金支出</t>
    </r>
  </si>
  <si>
    <r>
      <rPr>
        <sz val="11"/>
        <rFont val="Times New Roman"/>
        <charset val="0"/>
      </rPr>
      <t xml:space="preserve">  </t>
    </r>
    <r>
      <rPr>
        <sz val="11"/>
        <rFont val="宋体"/>
        <charset val="0"/>
      </rPr>
      <t>临时救助</t>
    </r>
  </si>
  <si>
    <r>
      <rPr>
        <sz val="11"/>
        <rFont val="Times New Roman"/>
        <charset val="0"/>
      </rPr>
      <t xml:space="preserve">    </t>
    </r>
    <r>
      <rPr>
        <sz val="11"/>
        <rFont val="宋体"/>
        <charset val="0"/>
      </rPr>
      <t>临时救助支出</t>
    </r>
  </si>
  <si>
    <r>
      <rPr>
        <sz val="11"/>
        <rFont val="Times New Roman"/>
        <charset val="0"/>
      </rPr>
      <t xml:space="preserve">    </t>
    </r>
    <r>
      <rPr>
        <sz val="11"/>
        <rFont val="宋体"/>
        <charset val="0"/>
      </rPr>
      <t>流浪乞讨人员救助支出</t>
    </r>
  </si>
  <si>
    <r>
      <rPr>
        <sz val="11"/>
        <rFont val="Times New Roman"/>
        <charset val="0"/>
      </rPr>
      <t xml:space="preserve">  </t>
    </r>
    <r>
      <rPr>
        <sz val="11"/>
        <rFont val="宋体"/>
        <charset val="0"/>
      </rPr>
      <t>特困人员救助供养</t>
    </r>
  </si>
  <si>
    <r>
      <rPr>
        <sz val="11"/>
        <rFont val="Times New Roman"/>
        <charset val="0"/>
      </rPr>
      <t xml:space="preserve">    </t>
    </r>
    <r>
      <rPr>
        <sz val="11"/>
        <rFont val="宋体"/>
        <charset val="0"/>
      </rPr>
      <t>城市特困人员救助供养支出</t>
    </r>
  </si>
  <si>
    <r>
      <rPr>
        <sz val="11"/>
        <rFont val="Times New Roman"/>
        <charset val="0"/>
      </rPr>
      <t xml:space="preserve">    </t>
    </r>
    <r>
      <rPr>
        <sz val="11"/>
        <rFont val="宋体"/>
        <charset val="0"/>
      </rPr>
      <t>农村特困人员救助供养支出</t>
    </r>
  </si>
  <si>
    <r>
      <rPr>
        <sz val="11"/>
        <rFont val="Times New Roman"/>
        <charset val="0"/>
      </rPr>
      <t xml:space="preserve">  </t>
    </r>
    <r>
      <rPr>
        <sz val="11"/>
        <rFont val="宋体"/>
        <charset val="0"/>
      </rPr>
      <t>补充道路交通事故社会救助基金</t>
    </r>
  </si>
  <si>
    <r>
      <rPr>
        <sz val="11"/>
        <rFont val="Times New Roman"/>
        <charset val="0"/>
      </rPr>
      <t xml:space="preserve">    </t>
    </r>
    <r>
      <rPr>
        <sz val="11"/>
        <rFont val="宋体"/>
        <charset val="0"/>
      </rPr>
      <t>交强险增值税补助基金支出</t>
    </r>
  </si>
  <si>
    <r>
      <rPr>
        <sz val="11"/>
        <rFont val="Times New Roman"/>
        <charset val="0"/>
      </rPr>
      <t xml:space="preserve">    </t>
    </r>
    <r>
      <rPr>
        <sz val="11"/>
        <rFont val="宋体"/>
        <charset val="0"/>
      </rPr>
      <t>交强险罚款收入补助基金支出</t>
    </r>
  </si>
  <si>
    <r>
      <rPr>
        <sz val="11"/>
        <rFont val="Times New Roman"/>
        <charset val="0"/>
      </rPr>
      <t xml:space="preserve">  </t>
    </r>
    <r>
      <rPr>
        <sz val="11"/>
        <rFont val="宋体"/>
        <charset val="0"/>
      </rPr>
      <t>其他生活救助</t>
    </r>
  </si>
  <si>
    <r>
      <rPr>
        <sz val="11"/>
        <rFont val="Times New Roman"/>
        <charset val="0"/>
      </rPr>
      <t xml:space="preserve">    </t>
    </r>
    <r>
      <rPr>
        <sz val="11"/>
        <rFont val="宋体"/>
        <charset val="0"/>
      </rPr>
      <t>其他城市生活救助</t>
    </r>
  </si>
  <si>
    <r>
      <rPr>
        <sz val="11"/>
        <rFont val="Times New Roman"/>
        <charset val="0"/>
      </rPr>
      <t xml:space="preserve">    </t>
    </r>
    <r>
      <rPr>
        <sz val="11"/>
        <rFont val="宋体"/>
        <charset val="0"/>
      </rPr>
      <t>其他农村生活救助</t>
    </r>
  </si>
  <si>
    <r>
      <rPr>
        <sz val="11"/>
        <rFont val="Times New Roman"/>
        <charset val="0"/>
      </rPr>
      <t xml:space="preserve">  </t>
    </r>
    <r>
      <rPr>
        <sz val="11"/>
        <rFont val="宋体"/>
        <charset val="0"/>
      </rPr>
      <t>财政对基本养老保险基金的补助</t>
    </r>
  </si>
  <si>
    <r>
      <rPr>
        <sz val="11"/>
        <rFont val="Times New Roman"/>
        <charset val="0"/>
      </rPr>
      <t xml:space="preserve">    </t>
    </r>
    <r>
      <rPr>
        <sz val="11"/>
        <rFont val="宋体"/>
        <charset val="0"/>
      </rPr>
      <t>财政对企业职工基本养老保险基金的补助</t>
    </r>
  </si>
  <si>
    <r>
      <rPr>
        <sz val="11"/>
        <rFont val="Times New Roman"/>
        <charset val="0"/>
      </rPr>
      <t xml:space="preserve">    </t>
    </r>
    <r>
      <rPr>
        <sz val="11"/>
        <rFont val="宋体"/>
        <charset val="0"/>
      </rPr>
      <t>财政对城乡居民基本养老保险基金的补助</t>
    </r>
  </si>
  <si>
    <r>
      <rPr>
        <sz val="11"/>
        <rFont val="Times New Roman"/>
        <charset val="0"/>
      </rPr>
      <t xml:space="preserve">    </t>
    </r>
    <r>
      <rPr>
        <sz val="11"/>
        <rFont val="宋体"/>
        <charset val="0"/>
      </rPr>
      <t>财政对其他基本养老保险基金的补助</t>
    </r>
  </si>
  <si>
    <r>
      <rPr>
        <sz val="11"/>
        <rFont val="Times New Roman"/>
        <charset val="0"/>
      </rPr>
      <t xml:space="preserve">  </t>
    </r>
    <r>
      <rPr>
        <sz val="11"/>
        <rFont val="宋体"/>
        <charset val="0"/>
      </rPr>
      <t>财政对其他社会保险基金的补助</t>
    </r>
  </si>
  <si>
    <r>
      <rPr>
        <sz val="11"/>
        <rFont val="Times New Roman"/>
        <charset val="0"/>
      </rPr>
      <t xml:space="preserve">    </t>
    </r>
    <r>
      <rPr>
        <sz val="11"/>
        <rFont val="宋体"/>
        <charset val="0"/>
      </rPr>
      <t>财政对失业保险基金的补助</t>
    </r>
  </si>
  <si>
    <r>
      <rPr>
        <sz val="11"/>
        <rFont val="Times New Roman"/>
        <charset val="0"/>
      </rPr>
      <t xml:space="preserve">    </t>
    </r>
    <r>
      <rPr>
        <sz val="11"/>
        <rFont val="宋体"/>
        <charset val="0"/>
      </rPr>
      <t>财政对工伤保险基金的补助</t>
    </r>
  </si>
  <si>
    <r>
      <rPr>
        <sz val="11"/>
        <rFont val="Times New Roman"/>
        <charset val="0"/>
      </rPr>
      <t xml:space="preserve">    </t>
    </r>
    <r>
      <rPr>
        <sz val="11"/>
        <rFont val="宋体"/>
        <charset val="0"/>
      </rPr>
      <t>财政对生育保险基金的补助</t>
    </r>
  </si>
  <si>
    <r>
      <rPr>
        <sz val="11"/>
        <rFont val="Times New Roman"/>
        <charset val="0"/>
      </rPr>
      <t xml:space="preserve">    </t>
    </r>
    <r>
      <rPr>
        <sz val="11"/>
        <rFont val="宋体"/>
        <charset val="0"/>
      </rPr>
      <t>其他财政对社会保险基金的补助</t>
    </r>
  </si>
  <si>
    <r>
      <rPr>
        <sz val="11"/>
        <rFont val="Times New Roman"/>
        <charset val="0"/>
      </rPr>
      <t xml:space="preserve">  </t>
    </r>
    <r>
      <rPr>
        <sz val="11"/>
        <rFont val="宋体"/>
        <charset val="0"/>
      </rPr>
      <t>退役军人管理事务</t>
    </r>
  </si>
  <si>
    <r>
      <rPr>
        <sz val="11"/>
        <rFont val="Times New Roman"/>
        <charset val="0"/>
      </rPr>
      <t xml:space="preserve">    </t>
    </r>
    <r>
      <rPr>
        <sz val="11"/>
        <rFont val="宋体"/>
        <charset val="0"/>
      </rPr>
      <t>拥军优属</t>
    </r>
  </si>
  <si>
    <r>
      <rPr>
        <sz val="11"/>
        <rFont val="Times New Roman"/>
        <charset val="0"/>
      </rPr>
      <t xml:space="preserve">    </t>
    </r>
    <r>
      <rPr>
        <sz val="11"/>
        <rFont val="宋体"/>
        <charset val="0"/>
      </rPr>
      <t>部队供应</t>
    </r>
  </si>
  <si>
    <r>
      <rPr>
        <sz val="11"/>
        <rFont val="Times New Roman"/>
        <charset val="0"/>
      </rPr>
      <t xml:space="preserve">    </t>
    </r>
    <r>
      <rPr>
        <sz val="11"/>
        <rFont val="宋体"/>
        <charset val="0"/>
      </rPr>
      <t>其他退役军人事务管理支出</t>
    </r>
  </si>
  <si>
    <r>
      <rPr>
        <sz val="11"/>
        <rFont val="Times New Roman"/>
        <charset val="0"/>
      </rPr>
      <t xml:space="preserve">  </t>
    </r>
    <r>
      <rPr>
        <sz val="11"/>
        <rFont val="宋体"/>
        <charset val="0"/>
      </rPr>
      <t>其他社会保障和就业支出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</si>
  <si>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其他社会保障和就业支出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</si>
  <si>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卫生健康管理事务</t>
    </r>
  </si>
  <si>
    <r>
      <rPr>
        <sz val="11"/>
        <rFont val="Times New Roman"/>
        <charset val="0"/>
      </rPr>
      <t xml:space="preserve">    </t>
    </r>
    <r>
      <rPr>
        <sz val="11"/>
        <rFont val="宋体"/>
        <charset val="0"/>
      </rPr>
      <t>其他卫生健康管理事务支出</t>
    </r>
  </si>
  <si>
    <r>
      <rPr>
        <sz val="11"/>
        <rFont val="Times New Roman"/>
        <charset val="0"/>
      </rPr>
      <t xml:space="preserve">  </t>
    </r>
    <r>
      <rPr>
        <sz val="11"/>
        <rFont val="宋体"/>
        <charset val="0"/>
      </rPr>
      <t>公立医院</t>
    </r>
  </si>
  <si>
    <r>
      <rPr>
        <sz val="11"/>
        <rFont val="Times New Roman"/>
        <charset val="0"/>
      </rPr>
      <t xml:space="preserve">    </t>
    </r>
    <r>
      <rPr>
        <sz val="11"/>
        <rFont val="宋体"/>
        <charset val="0"/>
      </rPr>
      <t>综合医院</t>
    </r>
  </si>
  <si>
    <r>
      <rPr>
        <sz val="11"/>
        <rFont val="Times New Roman"/>
        <charset val="0"/>
      </rPr>
      <t xml:space="preserve">    </t>
    </r>
    <r>
      <rPr>
        <sz val="11"/>
        <rFont val="宋体"/>
        <charset val="0"/>
      </rPr>
      <t>中医</t>
    </r>
    <r>
      <rPr>
        <sz val="11"/>
        <rFont val="Times New Roman"/>
        <charset val="0"/>
      </rPr>
      <t>(</t>
    </r>
    <r>
      <rPr>
        <sz val="11"/>
        <rFont val="宋体"/>
        <charset val="0"/>
      </rPr>
      <t>民族</t>
    </r>
    <r>
      <rPr>
        <sz val="11"/>
        <rFont val="Times New Roman"/>
        <charset val="0"/>
      </rPr>
      <t>)</t>
    </r>
    <r>
      <rPr>
        <sz val="11"/>
        <rFont val="宋体"/>
        <charset val="0"/>
      </rPr>
      <t>医院</t>
    </r>
  </si>
  <si>
    <r>
      <rPr>
        <sz val="11"/>
        <rFont val="Times New Roman"/>
        <charset val="0"/>
      </rPr>
      <t xml:space="preserve">    </t>
    </r>
    <r>
      <rPr>
        <sz val="11"/>
        <rFont val="宋体"/>
        <charset val="0"/>
      </rPr>
      <t>传染病医院</t>
    </r>
  </si>
  <si>
    <r>
      <rPr>
        <sz val="11"/>
        <rFont val="Times New Roman"/>
        <charset val="0"/>
      </rPr>
      <t xml:space="preserve">    </t>
    </r>
    <r>
      <rPr>
        <sz val="11"/>
        <rFont val="宋体"/>
        <charset val="0"/>
      </rPr>
      <t>职业病防治医院</t>
    </r>
  </si>
  <si>
    <r>
      <rPr>
        <sz val="11"/>
        <rFont val="Times New Roman"/>
        <charset val="0"/>
      </rPr>
      <t xml:space="preserve">    </t>
    </r>
    <r>
      <rPr>
        <sz val="11"/>
        <rFont val="宋体"/>
        <charset val="0"/>
      </rPr>
      <t>精神病医院</t>
    </r>
  </si>
  <si>
    <r>
      <rPr>
        <sz val="11"/>
        <rFont val="Times New Roman"/>
        <charset val="0"/>
      </rPr>
      <t xml:space="preserve">    </t>
    </r>
    <r>
      <rPr>
        <sz val="11"/>
        <rFont val="宋体"/>
        <charset val="0"/>
      </rPr>
      <t>妇产医院</t>
    </r>
  </si>
  <si>
    <r>
      <rPr>
        <sz val="11"/>
        <rFont val="Times New Roman"/>
        <charset val="0"/>
      </rPr>
      <t xml:space="preserve">    </t>
    </r>
    <r>
      <rPr>
        <sz val="11"/>
        <rFont val="宋体"/>
        <charset val="0"/>
      </rPr>
      <t>儿童医院</t>
    </r>
  </si>
  <si>
    <r>
      <rPr>
        <sz val="11"/>
        <rFont val="Times New Roman"/>
        <charset val="0"/>
      </rPr>
      <t xml:space="preserve">    </t>
    </r>
    <r>
      <rPr>
        <sz val="11"/>
        <rFont val="宋体"/>
        <charset val="0"/>
      </rPr>
      <t>其他专科医院</t>
    </r>
  </si>
  <si>
    <r>
      <rPr>
        <sz val="11"/>
        <rFont val="Times New Roman"/>
        <charset val="0"/>
      </rPr>
      <t xml:space="preserve">    </t>
    </r>
    <r>
      <rPr>
        <sz val="11"/>
        <rFont val="宋体"/>
        <charset val="0"/>
      </rPr>
      <t>福利医院</t>
    </r>
  </si>
  <si>
    <r>
      <rPr>
        <sz val="11"/>
        <rFont val="Times New Roman"/>
        <charset val="0"/>
      </rPr>
      <t xml:space="preserve">    </t>
    </r>
    <r>
      <rPr>
        <sz val="11"/>
        <rFont val="宋体"/>
        <charset val="0"/>
      </rPr>
      <t>行业医院</t>
    </r>
  </si>
  <si>
    <r>
      <rPr>
        <sz val="11"/>
        <rFont val="Times New Roman"/>
        <charset val="0"/>
      </rPr>
      <t xml:space="preserve">    </t>
    </r>
    <r>
      <rPr>
        <sz val="11"/>
        <rFont val="宋体"/>
        <charset val="0"/>
      </rPr>
      <t>处理医疗欠费</t>
    </r>
  </si>
  <si>
    <r>
      <rPr>
        <sz val="11"/>
        <rFont val="Times New Roman"/>
        <charset val="0"/>
      </rPr>
      <t xml:space="preserve">    </t>
    </r>
    <r>
      <rPr>
        <sz val="11"/>
        <rFont val="宋体"/>
        <charset val="0"/>
      </rPr>
      <t>其他公立医院支出</t>
    </r>
  </si>
  <si>
    <r>
      <rPr>
        <sz val="11"/>
        <rFont val="Times New Roman"/>
        <charset val="0"/>
      </rPr>
      <t xml:space="preserve">  </t>
    </r>
    <r>
      <rPr>
        <sz val="11"/>
        <rFont val="宋体"/>
        <charset val="0"/>
      </rPr>
      <t>基层医疗卫生机构</t>
    </r>
  </si>
  <si>
    <r>
      <rPr>
        <sz val="11"/>
        <rFont val="Times New Roman"/>
        <charset val="0"/>
      </rPr>
      <t xml:space="preserve">    </t>
    </r>
    <r>
      <rPr>
        <sz val="11"/>
        <rFont val="宋体"/>
        <charset val="0"/>
      </rPr>
      <t>城市社区卫生机构</t>
    </r>
  </si>
  <si>
    <r>
      <rPr>
        <sz val="11"/>
        <rFont val="Times New Roman"/>
        <charset val="0"/>
      </rPr>
      <t xml:space="preserve">    </t>
    </r>
    <r>
      <rPr>
        <sz val="11"/>
        <rFont val="宋体"/>
        <charset val="0"/>
      </rPr>
      <t>乡镇卫生院</t>
    </r>
  </si>
  <si>
    <r>
      <rPr>
        <sz val="11"/>
        <rFont val="Times New Roman"/>
        <charset val="0"/>
      </rPr>
      <t xml:space="preserve">    </t>
    </r>
    <r>
      <rPr>
        <sz val="11"/>
        <rFont val="宋体"/>
        <charset val="0"/>
      </rPr>
      <t>其他基层医疗卫生机构支出</t>
    </r>
  </si>
  <si>
    <r>
      <rPr>
        <sz val="11"/>
        <rFont val="Times New Roman"/>
        <charset val="0"/>
      </rPr>
      <t xml:space="preserve">  </t>
    </r>
    <r>
      <rPr>
        <sz val="11"/>
        <rFont val="宋体"/>
        <charset val="0"/>
      </rPr>
      <t>公共卫生</t>
    </r>
  </si>
  <si>
    <r>
      <rPr>
        <sz val="11"/>
        <rFont val="Times New Roman"/>
        <charset val="0"/>
      </rPr>
      <t xml:space="preserve">    </t>
    </r>
    <r>
      <rPr>
        <sz val="11"/>
        <rFont val="宋体"/>
        <charset val="0"/>
      </rPr>
      <t>疾病预防控制机构</t>
    </r>
  </si>
  <si>
    <r>
      <rPr>
        <sz val="11"/>
        <rFont val="Times New Roman"/>
        <charset val="0"/>
      </rPr>
      <t xml:space="preserve">    </t>
    </r>
    <r>
      <rPr>
        <sz val="11"/>
        <rFont val="宋体"/>
        <charset val="0"/>
      </rPr>
      <t>卫生监督机构</t>
    </r>
  </si>
  <si>
    <r>
      <rPr>
        <sz val="11"/>
        <rFont val="Times New Roman"/>
        <charset val="0"/>
      </rPr>
      <t xml:space="preserve">    </t>
    </r>
    <r>
      <rPr>
        <sz val="11"/>
        <rFont val="宋体"/>
        <charset val="0"/>
      </rPr>
      <t>妇幼保健机构</t>
    </r>
  </si>
  <si>
    <r>
      <rPr>
        <sz val="11"/>
        <rFont val="Times New Roman"/>
        <charset val="0"/>
      </rPr>
      <t xml:space="preserve">    </t>
    </r>
    <r>
      <rPr>
        <sz val="11"/>
        <rFont val="宋体"/>
        <charset val="0"/>
      </rPr>
      <t>精神卫生机构</t>
    </r>
  </si>
  <si>
    <r>
      <rPr>
        <sz val="11"/>
        <rFont val="Times New Roman"/>
        <charset val="0"/>
      </rPr>
      <t xml:space="preserve">    </t>
    </r>
    <r>
      <rPr>
        <sz val="11"/>
        <rFont val="宋体"/>
        <charset val="0"/>
      </rPr>
      <t>应急救治机构</t>
    </r>
  </si>
  <si>
    <r>
      <rPr>
        <sz val="11"/>
        <rFont val="Times New Roman"/>
        <charset val="0"/>
      </rPr>
      <t xml:space="preserve">    </t>
    </r>
    <r>
      <rPr>
        <sz val="11"/>
        <rFont val="宋体"/>
        <charset val="0"/>
      </rPr>
      <t>采供血机构</t>
    </r>
  </si>
  <si>
    <r>
      <rPr>
        <sz val="11"/>
        <rFont val="Times New Roman"/>
        <charset val="0"/>
      </rPr>
      <t xml:space="preserve">    </t>
    </r>
    <r>
      <rPr>
        <sz val="11"/>
        <rFont val="宋体"/>
        <charset val="0"/>
      </rPr>
      <t>其他专业公共卫生机构</t>
    </r>
  </si>
  <si>
    <r>
      <rPr>
        <sz val="11"/>
        <rFont val="Times New Roman"/>
        <charset val="0"/>
      </rPr>
      <t xml:space="preserve">    </t>
    </r>
    <r>
      <rPr>
        <sz val="11"/>
        <rFont val="宋体"/>
        <charset val="0"/>
      </rPr>
      <t>基本公共卫生服务</t>
    </r>
  </si>
  <si>
    <r>
      <rPr>
        <sz val="11"/>
        <rFont val="Times New Roman"/>
        <charset val="0"/>
      </rPr>
      <t xml:space="preserve">    </t>
    </r>
    <r>
      <rPr>
        <sz val="11"/>
        <rFont val="宋体"/>
        <charset val="0"/>
      </rPr>
      <t>重大公共卫生专项</t>
    </r>
  </si>
  <si>
    <r>
      <rPr>
        <sz val="11"/>
        <rFont val="Times New Roman"/>
        <charset val="0"/>
      </rPr>
      <t xml:space="preserve">    </t>
    </r>
    <r>
      <rPr>
        <sz val="11"/>
        <rFont val="宋体"/>
        <charset val="0"/>
      </rPr>
      <t>突发公共卫生事件应急处理</t>
    </r>
  </si>
  <si>
    <r>
      <rPr>
        <sz val="11"/>
        <rFont val="Times New Roman"/>
        <charset val="0"/>
      </rPr>
      <t xml:space="preserve">    </t>
    </r>
    <r>
      <rPr>
        <sz val="11"/>
        <rFont val="宋体"/>
        <charset val="0"/>
      </rPr>
      <t>其他公共卫生支出</t>
    </r>
  </si>
  <si>
    <r>
      <rPr>
        <sz val="11"/>
        <rFont val="Times New Roman"/>
        <charset val="0"/>
      </rPr>
      <t xml:space="preserve">  </t>
    </r>
    <r>
      <rPr>
        <sz val="11"/>
        <rFont val="宋体"/>
        <charset val="0"/>
      </rPr>
      <t>中医药</t>
    </r>
  </si>
  <si>
    <r>
      <rPr>
        <sz val="11"/>
        <rFont val="Times New Roman"/>
        <charset val="0"/>
      </rPr>
      <t xml:space="preserve">    </t>
    </r>
    <r>
      <rPr>
        <sz val="11"/>
        <rFont val="宋体"/>
        <charset val="0"/>
      </rPr>
      <t>中医</t>
    </r>
    <r>
      <rPr>
        <sz val="11"/>
        <rFont val="Times New Roman"/>
        <charset val="0"/>
      </rPr>
      <t>(</t>
    </r>
    <r>
      <rPr>
        <sz val="11"/>
        <rFont val="宋体"/>
        <charset val="0"/>
      </rPr>
      <t>民族医</t>
    </r>
    <r>
      <rPr>
        <sz val="11"/>
        <rFont val="Times New Roman"/>
        <charset val="0"/>
      </rPr>
      <t>)</t>
    </r>
    <r>
      <rPr>
        <sz val="11"/>
        <rFont val="宋体"/>
        <charset val="0"/>
      </rPr>
      <t>药专项</t>
    </r>
  </si>
  <si>
    <r>
      <rPr>
        <sz val="11"/>
        <rFont val="Times New Roman"/>
        <charset val="0"/>
      </rPr>
      <t xml:space="preserve">    </t>
    </r>
    <r>
      <rPr>
        <sz val="11"/>
        <rFont val="宋体"/>
        <charset val="0"/>
      </rPr>
      <t>其他中医药支出</t>
    </r>
  </si>
  <si>
    <r>
      <rPr>
        <sz val="11"/>
        <rFont val="Times New Roman"/>
        <charset val="0"/>
      </rPr>
      <t xml:space="preserve">  </t>
    </r>
    <r>
      <rPr>
        <sz val="11"/>
        <rFont val="宋体"/>
        <charset val="0"/>
      </rPr>
      <t>计划生育事务</t>
    </r>
  </si>
  <si>
    <r>
      <rPr>
        <sz val="11"/>
        <rFont val="Times New Roman"/>
        <charset val="0"/>
      </rPr>
      <t xml:space="preserve">    </t>
    </r>
    <r>
      <rPr>
        <sz val="11"/>
        <rFont val="宋体"/>
        <charset val="0"/>
      </rPr>
      <t>计划生育机构</t>
    </r>
  </si>
  <si>
    <r>
      <rPr>
        <sz val="11"/>
        <rFont val="Times New Roman"/>
        <charset val="0"/>
      </rPr>
      <t xml:space="preserve">    </t>
    </r>
    <r>
      <rPr>
        <sz val="11"/>
        <rFont val="宋体"/>
        <charset val="0"/>
      </rPr>
      <t>计划生育服务</t>
    </r>
  </si>
  <si>
    <r>
      <rPr>
        <sz val="11"/>
        <rFont val="Times New Roman"/>
        <charset val="0"/>
      </rPr>
      <t xml:space="preserve">    </t>
    </r>
    <r>
      <rPr>
        <sz val="11"/>
        <rFont val="宋体"/>
        <charset val="0"/>
      </rPr>
      <t>其他计划生育事务支出</t>
    </r>
  </si>
  <si>
    <r>
      <rPr>
        <sz val="11"/>
        <rFont val="Times New Roman"/>
        <charset val="0"/>
      </rPr>
      <t xml:space="preserve">  </t>
    </r>
    <r>
      <rPr>
        <sz val="11"/>
        <rFont val="宋体"/>
        <charset val="0"/>
      </rPr>
      <t>行政事业单位医疗</t>
    </r>
  </si>
  <si>
    <r>
      <rPr>
        <sz val="11"/>
        <rFont val="Times New Roman"/>
        <charset val="0"/>
      </rPr>
      <t xml:space="preserve">    </t>
    </r>
    <r>
      <rPr>
        <sz val="11"/>
        <rFont val="宋体"/>
        <charset val="0"/>
      </rPr>
      <t>行政单位医疗</t>
    </r>
  </si>
  <si>
    <r>
      <rPr>
        <sz val="11"/>
        <rFont val="Times New Roman"/>
        <charset val="0"/>
      </rPr>
      <t xml:space="preserve">    </t>
    </r>
    <r>
      <rPr>
        <sz val="11"/>
        <rFont val="宋体"/>
        <charset val="0"/>
      </rPr>
      <t>事业单位医疗</t>
    </r>
  </si>
  <si>
    <r>
      <rPr>
        <sz val="11"/>
        <rFont val="Times New Roman"/>
        <charset val="0"/>
      </rPr>
      <t xml:space="preserve">    </t>
    </r>
    <r>
      <rPr>
        <sz val="11"/>
        <rFont val="宋体"/>
        <charset val="0"/>
      </rPr>
      <t>公务员医疗补助</t>
    </r>
  </si>
  <si>
    <r>
      <rPr>
        <sz val="11"/>
        <rFont val="Times New Roman"/>
        <charset val="0"/>
      </rPr>
      <t xml:space="preserve">    </t>
    </r>
    <r>
      <rPr>
        <sz val="11"/>
        <rFont val="宋体"/>
        <charset val="0"/>
      </rPr>
      <t>其他行政事业单位医疗支出</t>
    </r>
  </si>
  <si>
    <r>
      <rPr>
        <sz val="11"/>
        <rFont val="Times New Roman"/>
        <charset val="0"/>
      </rPr>
      <t xml:space="preserve">  </t>
    </r>
    <r>
      <rPr>
        <sz val="11"/>
        <rFont val="宋体"/>
        <charset val="0"/>
      </rPr>
      <t>财政对基本医疗保险基金的补助</t>
    </r>
  </si>
  <si>
    <r>
      <rPr>
        <sz val="11"/>
        <rFont val="Times New Roman"/>
        <charset val="0"/>
      </rPr>
      <t xml:space="preserve">    </t>
    </r>
    <r>
      <rPr>
        <sz val="11"/>
        <rFont val="宋体"/>
        <charset val="0"/>
      </rPr>
      <t>财政对职工基本医疗保险基金的补助</t>
    </r>
  </si>
  <si>
    <r>
      <rPr>
        <sz val="11"/>
        <rFont val="Times New Roman"/>
        <charset val="0"/>
      </rPr>
      <t xml:space="preserve">    </t>
    </r>
    <r>
      <rPr>
        <sz val="11"/>
        <rFont val="宋体"/>
        <charset val="0"/>
      </rPr>
      <t>财政对城乡居民基本医疗保险基金的补助</t>
    </r>
  </si>
  <si>
    <r>
      <rPr>
        <sz val="11"/>
        <rFont val="Times New Roman"/>
        <charset val="0"/>
      </rPr>
      <t xml:space="preserve">    </t>
    </r>
    <r>
      <rPr>
        <sz val="11"/>
        <rFont val="宋体"/>
        <charset val="0"/>
      </rPr>
      <t>财政对其他基本医疗保险基金的补助</t>
    </r>
  </si>
  <si>
    <r>
      <rPr>
        <sz val="11"/>
        <rFont val="Times New Roman"/>
        <charset val="0"/>
      </rPr>
      <t xml:space="preserve">  </t>
    </r>
    <r>
      <rPr>
        <sz val="11"/>
        <rFont val="宋体"/>
        <charset val="0"/>
      </rPr>
      <t>医疗救助</t>
    </r>
  </si>
  <si>
    <r>
      <rPr>
        <sz val="11"/>
        <rFont val="Times New Roman"/>
        <charset val="0"/>
      </rPr>
      <t xml:space="preserve">    </t>
    </r>
    <r>
      <rPr>
        <sz val="11"/>
        <rFont val="宋体"/>
        <charset val="0"/>
      </rPr>
      <t>城乡医疗救助</t>
    </r>
  </si>
  <si>
    <r>
      <rPr>
        <sz val="11"/>
        <rFont val="Times New Roman"/>
        <charset val="0"/>
      </rPr>
      <t xml:space="preserve">    </t>
    </r>
    <r>
      <rPr>
        <sz val="11"/>
        <rFont val="宋体"/>
        <charset val="0"/>
      </rPr>
      <t>疾病应急救助</t>
    </r>
  </si>
  <si>
    <r>
      <rPr>
        <sz val="11"/>
        <rFont val="Times New Roman"/>
        <charset val="0"/>
      </rPr>
      <t xml:space="preserve">    </t>
    </r>
    <r>
      <rPr>
        <sz val="11"/>
        <rFont val="宋体"/>
        <charset val="0"/>
      </rPr>
      <t>其他医疗救助支出</t>
    </r>
  </si>
  <si>
    <r>
      <rPr>
        <sz val="11"/>
        <rFont val="Times New Roman"/>
        <charset val="0"/>
      </rPr>
      <t xml:space="preserve">  </t>
    </r>
    <r>
      <rPr>
        <sz val="11"/>
        <rFont val="宋体"/>
        <charset val="0"/>
      </rPr>
      <t>优抚对象医疗</t>
    </r>
  </si>
  <si>
    <r>
      <rPr>
        <sz val="11"/>
        <rFont val="Times New Roman"/>
        <charset val="0"/>
      </rPr>
      <t xml:space="preserve">    </t>
    </r>
    <r>
      <rPr>
        <sz val="11"/>
        <rFont val="宋体"/>
        <charset val="0"/>
      </rPr>
      <t>优抚对象医疗补助</t>
    </r>
  </si>
  <si>
    <r>
      <rPr>
        <sz val="11"/>
        <rFont val="Times New Roman"/>
        <charset val="0"/>
      </rPr>
      <t xml:space="preserve">    </t>
    </r>
    <r>
      <rPr>
        <sz val="11"/>
        <rFont val="宋体"/>
        <charset val="0"/>
      </rPr>
      <t>其他优抚对象医疗支出</t>
    </r>
  </si>
  <si>
    <r>
      <rPr>
        <sz val="11"/>
        <rFont val="Times New Roman"/>
        <charset val="0"/>
      </rPr>
      <t xml:space="preserve">  </t>
    </r>
    <r>
      <rPr>
        <sz val="11"/>
        <rFont val="宋体"/>
        <charset val="0"/>
      </rPr>
      <t>医疗保障管理事务</t>
    </r>
  </si>
  <si>
    <r>
      <rPr>
        <sz val="11"/>
        <rFont val="Times New Roman"/>
        <charset val="0"/>
      </rPr>
      <t xml:space="preserve">    </t>
    </r>
    <r>
      <rPr>
        <sz val="11"/>
        <rFont val="宋体"/>
        <charset val="0"/>
      </rPr>
      <t>医疗保障政策管理</t>
    </r>
  </si>
  <si>
    <r>
      <rPr>
        <sz val="11"/>
        <rFont val="Times New Roman"/>
        <charset val="0"/>
      </rPr>
      <t xml:space="preserve">    </t>
    </r>
    <r>
      <rPr>
        <sz val="11"/>
        <rFont val="宋体"/>
        <charset val="0"/>
      </rPr>
      <t>医疗保障经办事务</t>
    </r>
  </si>
  <si>
    <r>
      <rPr>
        <sz val="11"/>
        <rFont val="Times New Roman"/>
        <charset val="0"/>
      </rPr>
      <t xml:space="preserve">    </t>
    </r>
    <r>
      <rPr>
        <sz val="11"/>
        <rFont val="宋体"/>
        <charset val="0"/>
      </rPr>
      <t>其他医疗保障管理事务支出</t>
    </r>
  </si>
  <si>
    <r>
      <rPr>
        <sz val="11"/>
        <rFont val="Times New Roman"/>
        <charset val="0"/>
      </rPr>
      <t xml:space="preserve">  </t>
    </r>
    <r>
      <rPr>
        <sz val="11"/>
        <rFont val="宋体"/>
        <charset val="0"/>
      </rPr>
      <t>老龄卫生健康事务</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</si>
  <si>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老龄卫生健康事务</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</si>
  <si>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其他卫生健康支出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</si>
  <si>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其他卫生健康支出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</si>
  <si>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环境保护管理事务</t>
    </r>
  </si>
  <si>
    <r>
      <rPr>
        <sz val="11"/>
        <rFont val="Times New Roman"/>
        <charset val="0"/>
      </rPr>
      <t xml:space="preserve">    </t>
    </r>
    <r>
      <rPr>
        <sz val="11"/>
        <rFont val="宋体"/>
        <charset val="0"/>
      </rPr>
      <t>生态环境保护宣传</t>
    </r>
  </si>
  <si>
    <r>
      <rPr>
        <sz val="11"/>
        <rFont val="Times New Roman"/>
        <charset val="0"/>
      </rPr>
      <t xml:space="preserve">    </t>
    </r>
    <r>
      <rPr>
        <sz val="11"/>
        <rFont val="宋体"/>
        <charset val="0"/>
      </rPr>
      <t>环境保护法规、规划及标准</t>
    </r>
  </si>
  <si>
    <r>
      <rPr>
        <sz val="11"/>
        <rFont val="Times New Roman"/>
        <charset val="0"/>
      </rPr>
      <t xml:space="preserve">    </t>
    </r>
    <r>
      <rPr>
        <sz val="11"/>
        <rFont val="宋体"/>
        <charset val="0"/>
      </rPr>
      <t>生态环境国际合作及履约</t>
    </r>
  </si>
  <si>
    <r>
      <rPr>
        <sz val="11"/>
        <rFont val="Times New Roman"/>
        <charset val="0"/>
      </rPr>
      <t xml:space="preserve">    </t>
    </r>
    <r>
      <rPr>
        <sz val="11"/>
        <rFont val="宋体"/>
        <charset val="0"/>
      </rPr>
      <t>生态环境保护行政许可</t>
    </r>
  </si>
  <si>
    <r>
      <rPr>
        <sz val="11"/>
        <rFont val="Times New Roman"/>
        <charset val="0"/>
      </rPr>
      <t xml:space="preserve">    </t>
    </r>
    <r>
      <rPr>
        <sz val="11"/>
        <rFont val="宋体"/>
        <charset val="0"/>
      </rPr>
      <t>应对气候变化管理事务</t>
    </r>
  </si>
  <si>
    <r>
      <rPr>
        <sz val="11"/>
        <rFont val="Times New Roman"/>
        <charset val="0"/>
      </rPr>
      <t xml:space="preserve">    </t>
    </r>
    <r>
      <rPr>
        <sz val="11"/>
        <rFont val="宋体"/>
        <charset val="0"/>
      </rPr>
      <t>其他环境保护管理事务支出</t>
    </r>
  </si>
  <si>
    <r>
      <rPr>
        <sz val="11"/>
        <rFont val="Times New Roman"/>
        <charset val="0"/>
      </rPr>
      <t xml:space="preserve">  </t>
    </r>
    <r>
      <rPr>
        <sz val="11"/>
        <rFont val="宋体"/>
        <charset val="0"/>
      </rPr>
      <t>环境监测与监察</t>
    </r>
  </si>
  <si>
    <r>
      <rPr>
        <sz val="11"/>
        <rFont val="Times New Roman"/>
        <charset val="0"/>
      </rPr>
      <t xml:space="preserve">    </t>
    </r>
    <r>
      <rPr>
        <sz val="11"/>
        <rFont val="宋体"/>
        <charset val="0"/>
      </rPr>
      <t>建设项目环评审查与监督</t>
    </r>
  </si>
  <si>
    <r>
      <rPr>
        <sz val="11"/>
        <rFont val="Times New Roman"/>
        <charset val="0"/>
      </rPr>
      <t xml:space="preserve">    </t>
    </r>
    <r>
      <rPr>
        <sz val="11"/>
        <rFont val="宋体"/>
        <charset val="0"/>
      </rPr>
      <t>核与辐射安全监督</t>
    </r>
  </si>
  <si>
    <r>
      <rPr>
        <sz val="11"/>
        <rFont val="Times New Roman"/>
        <charset val="0"/>
      </rPr>
      <t xml:space="preserve">    </t>
    </r>
    <r>
      <rPr>
        <sz val="11"/>
        <rFont val="宋体"/>
        <charset val="0"/>
      </rPr>
      <t>其他环境监测与监察支出</t>
    </r>
  </si>
  <si>
    <r>
      <rPr>
        <sz val="11"/>
        <rFont val="Times New Roman"/>
        <charset val="0"/>
      </rPr>
      <t xml:space="preserve">  </t>
    </r>
    <r>
      <rPr>
        <sz val="11"/>
        <rFont val="宋体"/>
        <charset val="0"/>
      </rPr>
      <t>污染防治</t>
    </r>
  </si>
  <si>
    <r>
      <rPr>
        <sz val="11"/>
        <rFont val="Times New Roman"/>
        <charset val="0"/>
      </rPr>
      <t xml:space="preserve">    </t>
    </r>
    <r>
      <rPr>
        <sz val="11"/>
        <rFont val="宋体"/>
        <charset val="0"/>
      </rPr>
      <t>大气</t>
    </r>
  </si>
  <si>
    <r>
      <rPr>
        <sz val="11"/>
        <rFont val="Times New Roman"/>
        <charset val="0"/>
      </rPr>
      <t xml:space="preserve">    </t>
    </r>
    <r>
      <rPr>
        <sz val="11"/>
        <rFont val="宋体"/>
        <charset val="0"/>
      </rPr>
      <t>水体</t>
    </r>
  </si>
  <si>
    <r>
      <rPr>
        <sz val="11"/>
        <rFont val="Times New Roman"/>
        <charset val="0"/>
      </rPr>
      <t xml:space="preserve">    </t>
    </r>
    <r>
      <rPr>
        <sz val="11"/>
        <rFont val="宋体"/>
        <charset val="0"/>
      </rPr>
      <t>噪声</t>
    </r>
  </si>
  <si>
    <r>
      <rPr>
        <sz val="11"/>
        <rFont val="Times New Roman"/>
        <charset val="0"/>
      </rPr>
      <t xml:space="preserve">    </t>
    </r>
    <r>
      <rPr>
        <sz val="11"/>
        <rFont val="宋体"/>
        <charset val="0"/>
      </rPr>
      <t>固体废弃物与化学品</t>
    </r>
  </si>
  <si>
    <r>
      <rPr>
        <sz val="11"/>
        <rFont val="Times New Roman"/>
        <charset val="0"/>
      </rPr>
      <t xml:space="preserve">    </t>
    </r>
    <r>
      <rPr>
        <sz val="11"/>
        <rFont val="宋体"/>
        <charset val="0"/>
      </rPr>
      <t>放射源和放射性废物监管</t>
    </r>
  </si>
  <si>
    <r>
      <rPr>
        <sz val="11"/>
        <rFont val="Times New Roman"/>
        <charset val="0"/>
      </rPr>
      <t xml:space="preserve">    </t>
    </r>
    <r>
      <rPr>
        <sz val="11"/>
        <rFont val="宋体"/>
        <charset val="0"/>
      </rPr>
      <t>辐射</t>
    </r>
  </si>
  <si>
    <r>
      <rPr>
        <sz val="11"/>
        <rFont val="Times New Roman"/>
        <charset val="0"/>
      </rPr>
      <t xml:space="preserve">    </t>
    </r>
    <r>
      <rPr>
        <sz val="11"/>
        <rFont val="宋体"/>
        <charset val="0"/>
      </rPr>
      <t>其他污染防治支出</t>
    </r>
  </si>
  <si>
    <r>
      <rPr>
        <sz val="11"/>
        <rFont val="Times New Roman"/>
        <charset val="0"/>
      </rPr>
      <t xml:space="preserve">  </t>
    </r>
    <r>
      <rPr>
        <sz val="11"/>
        <rFont val="宋体"/>
        <charset val="0"/>
      </rPr>
      <t>自然生态保护</t>
    </r>
  </si>
  <si>
    <r>
      <rPr>
        <sz val="11"/>
        <rFont val="Times New Roman"/>
        <charset val="0"/>
      </rPr>
      <t xml:space="preserve">    </t>
    </r>
    <r>
      <rPr>
        <sz val="11"/>
        <rFont val="宋体"/>
        <charset val="0"/>
      </rPr>
      <t>生态保护</t>
    </r>
  </si>
  <si>
    <r>
      <rPr>
        <sz val="11"/>
        <rFont val="Times New Roman"/>
        <charset val="0"/>
      </rPr>
      <t xml:space="preserve">    </t>
    </r>
    <r>
      <rPr>
        <sz val="11"/>
        <rFont val="宋体"/>
        <charset val="0"/>
      </rPr>
      <t>农村环境保护</t>
    </r>
  </si>
  <si>
    <r>
      <rPr>
        <sz val="11"/>
        <rFont val="Times New Roman"/>
        <charset val="0"/>
      </rPr>
      <t xml:space="preserve">    </t>
    </r>
    <r>
      <rPr>
        <sz val="11"/>
        <rFont val="宋体"/>
        <charset val="0"/>
      </rPr>
      <t>自然保护区</t>
    </r>
  </si>
  <si>
    <r>
      <rPr>
        <sz val="11"/>
        <rFont val="Times New Roman"/>
        <charset val="0"/>
      </rPr>
      <t xml:space="preserve">    </t>
    </r>
    <r>
      <rPr>
        <sz val="11"/>
        <rFont val="宋体"/>
        <charset val="0"/>
      </rPr>
      <t>生物及物种资源保护</t>
    </r>
  </si>
  <si>
    <r>
      <rPr>
        <sz val="11"/>
        <rFont val="Times New Roman"/>
        <charset val="0"/>
      </rPr>
      <t xml:space="preserve">    </t>
    </r>
    <r>
      <rPr>
        <sz val="11"/>
        <rFont val="宋体"/>
        <charset val="0"/>
      </rPr>
      <t>其他自然生态保护支出</t>
    </r>
  </si>
  <si>
    <r>
      <rPr>
        <sz val="11"/>
        <rFont val="Times New Roman"/>
        <charset val="0"/>
      </rPr>
      <t xml:space="preserve">  </t>
    </r>
    <r>
      <rPr>
        <sz val="11"/>
        <rFont val="宋体"/>
        <charset val="0"/>
      </rPr>
      <t>天然林保护</t>
    </r>
  </si>
  <si>
    <r>
      <rPr>
        <sz val="11"/>
        <rFont val="Times New Roman"/>
        <charset val="0"/>
      </rPr>
      <t xml:space="preserve">    </t>
    </r>
    <r>
      <rPr>
        <sz val="11"/>
        <rFont val="宋体"/>
        <charset val="0"/>
      </rPr>
      <t>森林管护</t>
    </r>
  </si>
  <si>
    <r>
      <rPr>
        <sz val="11"/>
        <rFont val="Times New Roman"/>
        <charset val="0"/>
      </rPr>
      <t xml:space="preserve">    </t>
    </r>
    <r>
      <rPr>
        <sz val="11"/>
        <rFont val="宋体"/>
        <charset val="0"/>
      </rPr>
      <t>社会保险补助</t>
    </r>
  </si>
  <si>
    <r>
      <rPr>
        <sz val="11"/>
        <rFont val="Times New Roman"/>
        <charset val="0"/>
      </rPr>
      <t xml:space="preserve">    </t>
    </r>
    <r>
      <rPr>
        <sz val="11"/>
        <rFont val="宋体"/>
        <charset val="0"/>
      </rPr>
      <t>政策性社会性支出补助</t>
    </r>
  </si>
  <si>
    <r>
      <rPr>
        <sz val="11"/>
        <rFont val="Times New Roman"/>
        <charset val="0"/>
      </rPr>
      <t xml:space="preserve">    </t>
    </r>
    <r>
      <rPr>
        <sz val="11"/>
        <rFont val="宋体"/>
        <charset val="0"/>
      </rPr>
      <t>天然林保护工程建设</t>
    </r>
  </si>
  <si>
    <r>
      <rPr>
        <sz val="11"/>
        <rFont val="Times New Roman"/>
        <charset val="0"/>
      </rPr>
      <t xml:space="preserve">    </t>
    </r>
    <r>
      <rPr>
        <sz val="11"/>
        <rFont val="宋体"/>
        <charset val="0"/>
      </rPr>
      <t>停伐补助</t>
    </r>
  </si>
  <si>
    <r>
      <rPr>
        <sz val="11"/>
        <rFont val="Times New Roman"/>
        <charset val="0"/>
      </rPr>
      <t xml:space="preserve">    </t>
    </r>
    <r>
      <rPr>
        <sz val="11"/>
        <rFont val="宋体"/>
        <charset val="0"/>
      </rPr>
      <t>其他天然林保护支出</t>
    </r>
  </si>
  <si>
    <r>
      <rPr>
        <sz val="11"/>
        <rFont val="Times New Roman"/>
        <charset val="0"/>
      </rPr>
      <t xml:space="preserve">  </t>
    </r>
    <r>
      <rPr>
        <sz val="11"/>
        <rFont val="宋体"/>
        <charset val="0"/>
      </rPr>
      <t>退耕还林</t>
    </r>
  </si>
  <si>
    <r>
      <rPr>
        <sz val="11"/>
        <rFont val="Times New Roman"/>
        <charset val="0"/>
      </rPr>
      <t xml:space="preserve">    </t>
    </r>
    <r>
      <rPr>
        <sz val="11"/>
        <rFont val="宋体"/>
        <charset val="0"/>
      </rPr>
      <t>退耕现金</t>
    </r>
  </si>
  <si>
    <r>
      <rPr>
        <sz val="11"/>
        <rFont val="Times New Roman"/>
        <charset val="0"/>
      </rPr>
      <t xml:space="preserve">    </t>
    </r>
    <r>
      <rPr>
        <sz val="11"/>
        <rFont val="宋体"/>
        <charset val="0"/>
      </rPr>
      <t>退耕还林粮食折现补贴</t>
    </r>
  </si>
  <si>
    <r>
      <rPr>
        <sz val="11"/>
        <rFont val="Times New Roman"/>
        <charset val="0"/>
      </rPr>
      <t xml:space="preserve">    </t>
    </r>
    <r>
      <rPr>
        <sz val="11"/>
        <rFont val="宋体"/>
        <charset val="0"/>
      </rPr>
      <t>退耕还林粮食费用补贴</t>
    </r>
  </si>
  <si>
    <r>
      <rPr>
        <sz val="11"/>
        <rFont val="Times New Roman"/>
        <charset val="0"/>
      </rPr>
      <t xml:space="preserve">    </t>
    </r>
    <r>
      <rPr>
        <sz val="11"/>
        <rFont val="宋体"/>
        <charset val="0"/>
      </rPr>
      <t>退耕还林工程建设</t>
    </r>
  </si>
  <si>
    <r>
      <rPr>
        <sz val="11"/>
        <rFont val="Times New Roman"/>
        <charset val="0"/>
      </rPr>
      <t xml:space="preserve">    </t>
    </r>
    <r>
      <rPr>
        <sz val="11"/>
        <rFont val="宋体"/>
        <charset val="0"/>
      </rPr>
      <t>其他退耕还林支出</t>
    </r>
  </si>
  <si>
    <r>
      <rPr>
        <sz val="11"/>
        <rFont val="Times New Roman"/>
        <charset val="0"/>
      </rPr>
      <t xml:space="preserve">  </t>
    </r>
    <r>
      <rPr>
        <sz val="11"/>
        <rFont val="宋体"/>
        <charset val="0"/>
      </rPr>
      <t>风沙荒漠治理</t>
    </r>
  </si>
  <si>
    <r>
      <rPr>
        <sz val="11"/>
        <rFont val="Times New Roman"/>
        <charset val="0"/>
      </rPr>
      <t xml:space="preserve">    </t>
    </r>
    <r>
      <rPr>
        <sz val="11"/>
        <rFont val="宋体"/>
        <charset val="0"/>
      </rPr>
      <t>京津风沙源治理工程建设</t>
    </r>
  </si>
  <si>
    <r>
      <rPr>
        <sz val="11"/>
        <rFont val="Times New Roman"/>
        <charset val="0"/>
      </rPr>
      <t xml:space="preserve">    </t>
    </r>
    <r>
      <rPr>
        <sz val="11"/>
        <rFont val="宋体"/>
        <charset val="0"/>
      </rPr>
      <t>其他风沙荒漠治理支出</t>
    </r>
  </si>
  <si>
    <r>
      <rPr>
        <sz val="11"/>
        <rFont val="Times New Roman"/>
        <charset val="0"/>
      </rPr>
      <t xml:space="preserve">  </t>
    </r>
    <r>
      <rPr>
        <sz val="11"/>
        <rFont val="宋体"/>
        <charset val="0"/>
      </rPr>
      <t>退牧还草</t>
    </r>
  </si>
  <si>
    <r>
      <rPr>
        <sz val="11"/>
        <rFont val="Times New Roman"/>
        <charset val="0"/>
      </rPr>
      <t xml:space="preserve">    </t>
    </r>
    <r>
      <rPr>
        <sz val="11"/>
        <rFont val="宋体"/>
        <charset val="0"/>
      </rPr>
      <t>退牧还草工程建设</t>
    </r>
  </si>
  <si>
    <r>
      <rPr>
        <sz val="11"/>
        <rFont val="Times New Roman"/>
        <charset val="0"/>
      </rPr>
      <t xml:space="preserve">    </t>
    </r>
    <r>
      <rPr>
        <sz val="11"/>
        <rFont val="宋体"/>
        <charset val="0"/>
      </rPr>
      <t>其他退牧还草支出</t>
    </r>
  </si>
  <si>
    <r>
      <rPr>
        <sz val="11"/>
        <rFont val="Times New Roman"/>
        <charset val="0"/>
      </rPr>
      <t xml:space="preserve">  </t>
    </r>
    <r>
      <rPr>
        <sz val="11"/>
        <rFont val="宋体"/>
        <charset val="0"/>
      </rPr>
      <t>已垦草原退耕还草</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</si>
  <si>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已垦草原退耕还草</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</si>
  <si>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能源节约利用</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</si>
  <si>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能源节约利用</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</si>
  <si>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污染减排</t>
    </r>
  </si>
  <si>
    <r>
      <rPr>
        <sz val="11"/>
        <rFont val="Times New Roman"/>
        <charset val="0"/>
      </rPr>
      <t xml:space="preserve">    </t>
    </r>
    <r>
      <rPr>
        <sz val="11"/>
        <rFont val="宋体"/>
        <charset val="0"/>
      </rPr>
      <t>生态环境监测与信息</t>
    </r>
  </si>
  <si>
    <r>
      <rPr>
        <sz val="11"/>
        <rFont val="Times New Roman"/>
        <charset val="0"/>
      </rPr>
      <t xml:space="preserve">    </t>
    </r>
    <r>
      <rPr>
        <sz val="11"/>
        <rFont val="宋体"/>
        <charset val="0"/>
      </rPr>
      <t>生态环境执法监察</t>
    </r>
  </si>
  <si>
    <r>
      <rPr>
        <sz val="11"/>
        <rFont val="Times New Roman"/>
        <charset val="0"/>
      </rPr>
      <t xml:space="preserve">    </t>
    </r>
    <r>
      <rPr>
        <sz val="11"/>
        <rFont val="宋体"/>
        <charset val="0"/>
      </rPr>
      <t>减排专项支出</t>
    </r>
  </si>
  <si>
    <r>
      <rPr>
        <sz val="11"/>
        <rFont val="Times New Roman"/>
        <charset val="0"/>
      </rPr>
      <t xml:space="preserve">    </t>
    </r>
    <r>
      <rPr>
        <sz val="11"/>
        <rFont val="宋体"/>
        <charset val="0"/>
      </rPr>
      <t>清洁生产专项支出</t>
    </r>
  </si>
  <si>
    <r>
      <rPr>
        <sz val="11"/>
        <rFont val="Times New Roman"/>
        <charset val="0"/>
      </rPr>
      <t xml:space="preserve">    </t>
    </r>
    <r>
      <rPr>
        <sz val="11"/>
        <rFont val="宋体"/>
        <charset val="0"/>
      </rPr>
      <t>其他污染减排支出</t>
    </r>
  </si>
  <si>
    <r>
      <rPr>
        <sz val="11"/>
        <rFont val="Times New Roman"/>
        <charset val="0"/>
      </rPr>
      <t xml:space="preserve">  </t>
    </r>
    <r>
      <rPr>
        <sz val="11"/>
        <rFont val="宋体"/>
        <charset val="0"/>
      </rPr>
      <t>可再生能源</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</si>
  <si>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可再生能源</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</si>
  <si>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循环经济</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</si>
  <si>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循环经济</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</si>
  <si>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能源管理事务</t>
    </r>
  </si>
  <si>
    <r>
      <rPr>
        <sz val="11"/>
        <rFont val="Times New Roman"/>
        <charset val="0"/>
      </rPr>
      <t xml:space="preserve">    </t>
    </r>
    <r>
      <rPr>
        <sz val="11"/>
        <rFont val="宋体"/>
        <charset val="0"/>
      </rPr>
      <t>能源预测预警</t>
    </r>
  </si>
  <si>
    <r>
      <rPr>
        <sz val="11"/>
        <rFont val="Times New Roman"/>
        <charset val="0"/>
      </rPr>
      <t xml:space="preserve">    </t>
    </r>
    <r>
      <rPr>
        <sz val="11"/>
        <rFont val="宋体"/>
        <charset val="0"/>
      </rPr>
      <t>能源战略规划与实施</t>
    </r>
  </si>
  <si>
    <r>
      <rPr>
        <sz val="11"/>
        <rFont val="Times New Roman"/>
        <charset val="0"/>
      </rPr>
      <t xml:space="preserve">    </t>
    </r>
    <r>
      <rPr>
        <sz val="11"/>
        <rFont val="宋体"/>
        <charset val="0"/>
      </rPr>
      <t>能源科技装备</t>
    </r>
  </si>
  <si>
    <r>
      <rPr>
        <sz val="11"/>
        <rFont val="Times New Roman"/>
        <charset val="0"/>
      </rPr>
      <t xml:space="preserve">    </t>
    </r>
    <r>
      <rPr>
        <sz val="11"/>
        <rFont val="宋体"/>
        <charset val="0"/>
      </rPr>
      <t>能源行业管理</t>
    </r>
  </si>
  <si>
    <r>
      <rPr>
        <sz val="11"/>
        <rFont val="Times New Roman"/>
        <charset val="0"/>
      </rPr>
      <t xml:space="preserve">    </t>
    </r>
    <r>
      <rPr>
        <sz val="11"/>
        <rFont val="宋体"/>
        <charset val="0"/>
      </rPr>
      <t>能源管理</t>
    </r>
  </si>
  <si>
    <r>
      <rPr>
        <sz val="11"/>
        <rFont val="Times New Roman"/>
        <charset val="0"/>
      </rPr>
      <t xml:space="preserve">    </t>
    </r>
    <r>
      <rPr>
        <sz val="11"/>
        <rFont val="宋体"/>
        <charset val="0"/>
      </rPr>
      <t>石油储备发展管理</t>
    </r>
  </si>
  <si>
    <r>
      <rPr>
        <sz val="11"/>
        <rFont val="Times New Roman"/>
        <charset val="0"/>
      </rPr>
      <t xml:space="preserve">    </t>
    </r>
    <r>
      <rPr>
        <sz val="11"/>
        <rFont val="宋体"/>
        <charset val="0"/>
      </rPr>
      <t>能源调查</t>
    </r>
  </si>
  <si>
    <r>
      <rPr>
        <sz val="11"/>
        <rFont val="Times New Roman"/>
        <charset val="0"/>
      </rPr>
      <t xml:space="preserve">    </t>
    </r>
    <r>
      <rPr>
        <sz val="11"/>
        <rFont val="宋体"/>
        <charset val="0"/>
      </rPr>
      <t>农村电网建设</t>
    </r>
  </si>
  <si>
    <r>
      <rPr>
        <sz val="11"/>
        <rFont val="Times New Roman"/>
        <charset val="0"/>
      </rPr>
      <t xml:space="preserve">    </t>
    </r>
    <r>
      <rPr>
        <sz val="11"/>
        <rFont val="宋体"/>
        <charset val="0"/>
      </rPr>
      <t>其他能源管理事务支出</t>
    </r>
  </si>
  <si>
    <r>
      <rPr>
        <sz val="11"/>
        <rFont val="Times New Roman"/>
        <charset val="0"/>
      </rPr>
      <t xml:space="preserve">  </t>
    </r>
    <r>
      <rPr>
        <sz val="11"/>
        <rFont val="宋体"/>
        <charset val="0"/>
      </rPr>
      <t>其他节能环保支出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</si>
  <si>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其他节能环保支出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</si>
  <si>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城乡社区管理事务</t>
    </r>
  </si>
  <si>
    <r>
      <rPr>
        <sz val="11"/>
        <rFont val="Times New Roman"/>
        <charset val="0"/>
      </rPr>
      <t xml:space="preserve">    </t>
    </r>
    <r>
      <rPr>
        <sz val="11"/>
        <rFont val="宋体"/>
        <charset val="0"/>
      </rPr>
      <t>城管执法</t>
    </r>
  </si>
  <si>
    <r>
      <rPr>
        <sz val="11"/>
        <rFont val="Times New Roman"/>
        <charset val="0"/>
      </rPr>
      <t xml:space="preserve">    </t>
    </r>
    <r>
      <rPr>
        <sz val="11"/>
        <rFont val="宋体"/>
        <charset val="0"/>
      </rPr>
      <t>工程建设标准规范编制与监管</t>
    </r>
  </si>
  <si>
    <r>
      <rPr>
        <sz val="11"/>
        <rFont val="Times New Roman"/>
        <charset val="0"/>
      </rPr>
      <t xml:space="preserve">    </t>
    </r>
    <r>
      <rPr>
        <sz val="11"/>
        <rFont val="宋体"/>
        <charset val="0"/>
      </rPr>
      <t>工程建设管理</t>
    </r>
  </si>
  <si>
    <r>
      <rPr>
        <sz val="11"/>
        <rFont val="Times New Roman"/>
        <charset val="0"/>
      </rPr>
      <t xml:space="preserve">    </t>
    </r>
    <r>
      <rPr>
        <sz val="11"/>
        <rFont val="宋体"/>
        <charset val="0"/>
      </rPr>
      <t>市政公用行业市场监管</t>
    </r>
  </si>
  <si>
    <r>
      <rPr>
        <sz val="11"/>
        <rFont val="Times New Roman"/>
        <charset val="0"/>
      </rPr>
      <t xml:space="preserve">    </t>
    </r>
    <r>
      <rPr>
        <sz val="11"/>
        <rFont val="宋体"/>
        <charset val="0"/>
      </rPr>
      <t>住宅建设与房地产市场监管</t>
    </r>
  </si>
  <si>
    <r>
      <rPr>
        <sz val="11"/>
        <rFont val="Times New Roman"/>
        <charset val="0"/>
      </rPr>
      <t xml:space="preserve">    </t>
    </r>
    <r>
      <rPr>
        <sz val="11"/>
        <rFont val="宋体"/>
        <charset val="0"/>
      </rPr>
      <t>执业资格注册、资质审查</t>
    </r>
  </si>
  <si>
    <r>
      <rPr>
        <sz val="11"/>
        <rFont val="Times New Roman"/>
        <charset val="0"/>
      </rPr>
      <t xml:space="preserve">    </t>
    </r>
    <r>
      <rPr>
        <sz val="11"/>
        <rFont val="宋体"/>
        <charset val="0"/>
      </rPr>
      <t>其他城乡社区管理事务支出</t>
    </r>
  </si>
  <si>
    <r>
      <rPr>
        <sz val="11"/>
        <rFont val="Times New Roman"/>
        <charset val="0"/>
      </rPr>
      <t xml:space="preserve">  </t>
    </r>
    <r>
      <rPr>
        <sz val="11"/>
        <rFont val="宋体"/>
        <charset val="0"/>
      </rPr>
      <t>城乡社区规划与管理</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</si>
  <si>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城乡社区规划与管理</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</si>
  <si>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城乡社区公共设施</t>
    </r>
  </si>
  <si>
    <r>
      <rPr>
        <sz val="11"/>
        <rFont val="Times New Roman"/>
        <charset val="0"/>
      </rPr>
      <t xml:space="preserve">    </t>
    </r>
    <r>
      <rPr>
        <sz val="11"/>
        <rFont val="宋体"/>
        <charset val="0"/>
      </rPr>
      <t>小城镇基础设施建设</t>
    </r>
  </si>
  <si>
    <r>
      <rPr>
        <sz val="11"/>
        <rFont val="Times New Roman"/>
        <charset val="0"/>
      </rPr>
      <t xml:space="preserve">    </t>
    </r>
    <r>
      <rPr>
        <sz val="11"/>
        <rFont val="宋体"/>
        <charset val="0"/>
      </rPr>
      <t>其他城乡社区公共设施支出</t>
    </r>
  </si>
  <si>
    <r>
      <rPr>
        <sz val="11"/>
        <rFont val="Times New Roman"/>
        <charset val="0"/>
      </rPr>
      <t xml:space="preserve">  </t>
    </r>
    <r>
      <rPr>
        <sz val="11"/>
        <rFont val="宋体"/>
        <charset val="0"/>
      </rPr>
      <t>城乡社区环境卫生</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</si>
  <si>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城乡社区环境卫生</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</si>
  <si>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建设市场管理与监督</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</si>
  <si>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建设市场管理与监督</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</si>
  <si>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其他城乡社区支出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</si>
  <si>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其他城乡社区支出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</si>
  <si>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农业</t>
    </r>
  </si>
  <si>
    <r>
      <rPr>
        <sz val="11"/>
        <rFont val="Times New Roman"/>
        <charset val="0"/>
      </rPr>
      <t xml:space="preserve">    </t>
    </r>
    <r>
      <rPr>
        <sz val="11"/>
        <rFont val="宋体"/>
        <charset val="0"/>
      </rPr>
      <t>农垦运行</t>
    </r>
  </si>
  <si>
    <r>
      <rPr>
        <sz val="11"/>
        <rFont val="Times New Roman"/>
        <charset val="0"/>
      </rPr>
      <t xml:space="preserve">    </t>
    </r>
    <r>
      <rPr>
        <sz val="11"/>
        <rFont val="宋体"/>
        <charset val="0"/>
      </rPr>
      <t>科技转化与推广服务</t>
    </r>
  </si>
  <si>
    <r>
      <rPr>
        <sz val="11"/>
        <rFont val="Times New Roman"/>
        <charset val="0"/>
      </rPr>
      <t xml:space="preserve">    </t>
    </r>
    <r>
      <rPr>
        <sz val="11"/>
        <rFont val="宋体"/>
        <charset val="0"/>
      </rPr>
      <t>病虫害控制</t>
    </r>
  </si>
  <si>
    <r>
      <rPr>
        <sz val="11"/>
        <rFont val="Times New Roman"/>
        <charset val="0"/>
      </rPr>
      <t xml:space="preserve">    </t>
    </r>
    <r>
      <rPr>
        <sz val="11"/>
        <rFont val="宋体"/>
        <charset val="0"/>
      </rPr>
      <t>农产品质量安全</t>
    </r>
  </si>
  <si>
    <r>
      <rPr>
        <sz val="11"/>
        <rFont val="Times New Roman"/>
        <charset val="0"/>
      </rPr>
      <t xml:space="preserve">    </t>
    </r>
    <r>
      <rPr>
        <sz val="11"/>
        <rFont val="宋体"/>
        <charset val="0"/>
      </rPr>
      <t>执法监管</t>
    </r>
  </si>
  <si>
    <r>
      <rPr>
        <sz val="11"/>
        <rFont val="Times New Roman"/>
        <charset val="0"/>
      </rPr>
      <t xml:space="preserve">    </t>
    </r>
    <r>
      <rPr>
        <sz val="11"/>
        <rFont val="宋体"/>
        <charset val="0"/>
      </rPr>
      <t>统计监测与信息服务</t>
    </r>
  </si>
  <si>
    <r>
      <rPr>
        <sz val="11"/>
        <rFont val="Times New Roman"/>
        <charset val="0"/>
      </rPr>
      <t xml:space="preserve">    </t>
    </r>
    <r>
      <rPr>
        <sz val="11"/>
        <rFont val="宋体"/>
        <charset val="0"/>
      </rPr>
      <t>农业行业业务管理</t>
    </r>
  </si>
  <si>
    <r>
      <rPr>
        <sz val="11"/>
        <rFont val="Times New Roman"/>
        <charset val="0"/>
      </rPr>
      <t xml:space="preserve">    </t>
    </r>
    <r>
      <rPr>
        <sz val="11"/>
        <rFont val="宋体"/>
        <charset val="0"/>
      </rPr>
      <t>对外交流与合作</t>
    </r>
  </si>
  <si>
    <r>
      <rPr>
        <sz val="11"/>
        <rFont val="Times New Roman"/>
        <charset val="0"/>
      </rPr>
      <t xml:space="preserve">    </t>
    </r>
    <r>
      <rPr>
        <sz val="11"/>
        <rFont val="宋体"/>
        <charset val="0"/>
      </rPr>
      <t>防灾救灾</t>
    </r>
  </si>
  <si>
    <r>
      <rPr>
        <sz val="11"/>
        <rFont val="Times New Roman"/>
        <charset val="0"/>
      </rPr>
      <t xml:space="preserve">    </t>
    </r>
    <r>
      <rPr>
        <sz val="11"/>
        <rFont val="宋体"/>
        <charset val="0"/>
      </rPr>
      <t>稳定农民收入补贴</t>
    </r>
  </si>
  <si>
    <r>
      <rPr>
        <sz val="11"/>
        <rFont val="Times New Roman"/>
        <charset val="0"/>
      </rPr>
      <t xml:space="preserve">    </t>
    </r>
    <r>
      <rPr>
        <sz val="11"/>
        <rFont val="宋体"/>
        <charset val="0"/>
      </rPr>
      <t>农业结构调整补贴</t>
    </r>
  </si>
  <si>
    <r>
      <rPr>
        <sz val="11"/>
        <rFont val="Times New Roman"/>
        <charset val="0"/>
      </rPr>
      <t xml:space="preserve">    </t>
    </r>
    <r>
      <rPr>
        <sz val="11"/>
        <rFont val="宋体"/>
        <charset val="0"/>
      </rPr>
      <t>农业生产支持补贴</t>
    </r>
  </si>
  <si>
    <r>
      <rPr>
        <sz val="11"/>
        <rFont val="Times New Roman"/>
        <charset val="0"/>
      </rPr>
      <t xml:space="preserve">    </t>
    </r>
    <r>
      <rPr>
        <sz val="11"/>
        <rFont val="宋体"/>
        <charset val="0"/>
      </rPr>
      <t>农业组织化与产业化经营</t>
    </r>
  </si>
  <si>
    <r>
      <rPr>
        <sz val="11"/>
        <rFont val="Times New Roman"/>
        <charset val="0"/>
      </rPr>
      <t xml:space="preserve">    </t>
    </r>
    <r>
      <rPr>
        <sz val="11"/>
        <rFont val="宋体"/>
        <charset val="0"/>
      </rPr>
      <t>农产品加工与促销</t>
    </r>
  </si>
  <si>
    <r>
      <rPr>
        <sz val="11"/>
        <rFont val="Times New Roman"/>
        <charset val="0"/>
      </rPr>
      <t xml:space="preserve">    </t>
    </r>
    <r>
      <rPr>
        <sz val="11"/>
        <rFont val="宋体"/>
        <charset val="0"/>
      </rPr>
      <t>农村公益事业</t>
    </r>
  </si>
  <si>
    <r>
      <rPr>
        <sz val="11"/>
        <rFont val="Times New Roman"/>
        <charset val="0"/>
      </rPr>
      <t xml:space="preserve">    </t>
    </r>
    <r>
      <rPr>
        <sz val="11"/>
        <rFont val="宋体"/>
        <charset val="0"/>
      </rPr>
      <t>农业资源保护修复与利用</t>
    </r>
  </si>
  <si>
    <r>
      <rPr>
        <sz val="11"/>
        <rFont val="Times New Roman"/>
        <charset val="0"/>
      </rPr>
      <t xml:space="preserve">    </t>
    </r>
    <r>
      <rPr>
        <sz val="11"/>
        <rFont val="宋体"/>
        <charset val="0"/>
      </rPr>
      <t>农村道路建设</t>
    </r>
  </si>
  <si>
    <r>
      <rPr>
        <sz val="11"/>
        <rFont val="Times New Roman"/>
        <charset val="0"/>
      </rPr>
      <t xml:space="preserve">    </t>
    </r>
    <r>
      <rPr>
        <sz val="11"/>
        <rFont val="宋体"/>
        <charset val="0"/>
      </rPr>
      <t>成品油价格改革对渔业的补贴</t>
    </r>
  </si>
  <si>
    <r>
      <rPr>
        <sz val="11"/>
        <rFont val="Times New Roman"/>
        <charset val="0"/>
      </rPr>
      <t xml:space="preserve">    </t>
    </r>
    <r>
      <rPr>
        <sz val="11"/>
        <rFont val="宋体"/>
        <charset val="0"/>
      </rPr>
      <t>对高校毕业生到基层任职补助</t>
    </r>
  </si>
  <si>
    <r>
      <rPr>
        <sz val="11"/>
        <rFont val="Times New Roman"/>
        <charset val="0"/>
      </rPr>
      <t xml:space="preserve">    </t>
    </r>
    <r>
      <rPr>
        <sz val="11"/>
        <rFont val="宋体"/>
        <charset val="0"/>
      </rPr>
      <t>其他农业支出</t>
    </r>
  </si>
  <si>
    <r>
      <rPr>
        <sz val="11"/>
        <rFont val="Times New Roman"/>
        <charset val="0"/>
      </rPr>
      <t xml:space="preserve">  </t>
    </r>
    <r>
      <rPr>
        <sz val="11"/>
        <rFont val="宋体"/>
        <charset val="0"/>
      </rPr>
      <t>林业和草原</t>
    </r>
  </si>
  <si>
    <r>
      <rPr>
        <sz val="11"/>
        <rFont val="Times New Roman"/>
        <charset val="0"/>
      </rPr>
      <t xml:space="preserve">    </t>
    </r>
    <r>
      <rPr>
        <sz val="11"/>
        <rFont val="宋体"/>
        <charset val="0"/>
      </rPr>
      <t>事业机构</t>
    </r>
  </si>
  <si>
    <r>
      <rPr>
        <sz val="11"/>
        <rFont val="Times New Roman"/>
        <charset val="0"/>
      </rPr>
      <t xml:space="preserve">    </t>
    </r>
    <r>
      <rPr>
        <sz val="11"/>
        <rFont val="宋体"/>
        <charset val="0"/>
      </rPr>
      <t>森林培育</t>
    </r>
  </si>
  <si>
    <r>
      <rPr>
        <sz val="11"/>
        <rFont val="Times New Roman"/>
        <charset val="0"/>
      </rPr>
      <t xml:space="preserve">    </t>
    </r>
    <r>
      <rPr>
        <sz val="11"/>
        <rFont val="宋体"/>
        <charset val="0"/>
      </rPr>
      <t>技术推广与转化</t>
    </r>
  </si>
  <si>
    <r>
      <rPr>
        <sz val="11"/>
        <rFont val="Times New Roman"/>
        <charset val="0"/>
      </rPr>
      <t xml:space="preserve">    </t>
    </r>
    <r>
      <rPr>
        <sz val="11"/>
        <rFont val="宋体"/>
        <charset val="0"/>
      </rPr>
      <t>森林资源管理</t>
    </r>
  </si>
  <si>
    <r>
      <rPr>
        <sz val="11"/>
        <rFont val="Times New Roman"/>
        <charset val="0"/>
      </rPr>
      <t xml:space="preserve">    </t>
    </r>
    <r>
      <rPr>
        <sz val="11"/>
        <rFont val="宋体"/>
        <charset val="0"/>
      </rPr>
      <t>森林生态效益补偿</t>
    </r>
  </si>
  <si>
    <r>
      <rPr>
        <sz val="11"/>
        <rFont val="Times New Roman"/>
        <charset val="0"/>
      </rPr>
      <t xml:space="preserve">    </t>
    </r>
    <r>
      <rPr>
        <sz val="11"/>
        <rFont val="宋体"/>
        <charset val="0"/>
      </rPr>
      <t>自然保护区等管理</t>
    </r>
  </si>
  <si>
    <r>
      <rPr>
        <sz val="11"/>
        <rFont val="Times New Roman"/>
        <charset val="0"/>
      </rPr>
      <t xml:space="preserve">    </t>
    </r>
    <r>
      <rPr>
        <sz val="11"/>
        <rFont val="宋体"/>
        <charset val="0"/>
      </rPr>
      <t>动植物保护</t>
    </r>
  </si>
  <si>
    <r>
      <rPr>
        <sz val="11"/>
        <rFont val="Times New Roman"/>
        <charset val="0"/>
      </rPr>
      <t xml:space="preserve">    </t>
    </r>
    <r>
      <rPr>
        <sz val="11"/>
        <rFont val="宋体"/>
        <charset val="0"/>
      </rPr>
      <t>湿地保护</t>
    </r>
  </si>
  <si>
    <r>
      <rPr>
        <sz val="11"/>
        <rFont val="Times New Roman"/>
        <charset val="0"/>
      </rPr>
      <t xml:space="preserve">    </t>
    </r>
    <r>
      <rPr>
        <sz val="11"/>
        <rFont val="宋体"/>
        <charset val="0"/>
      </rPr>
      <t>执法与监督</t>
    </r>
  </si>
  <si>
    <r>
      <rPr>
        <sz val="11"/>
        <rFont val="Times New Roman"/>
        <charset val="0"/>
      </rPr>
      <t xml:space="preserve">    </t>
    </r>
    <r>
      <rPr>
        <sz val="11"/>
        <rFont val="宋体"/>
        <charset val="0"/>
      </rPr>
      <t>防沙治沙</t>
    </r>
  </si>
  <si>
    <r>
      <rPr>
        <sz val="11"/>
        <rFont val="Times New Roman"/>
        <charset val="0"/>
      </rPr>
      <t xml:space="preserve">    </t>
    </r>
    <r>
      <rPr>
        <sz val="11"/>
        <rFont val="宋体"/>
        <charset val="0"/>
      </rPr>
      <t>对外合作与交流</t>
    </r>
  </si>
  <si>
    <r>
      <rPr>
        <sz val="11"/>
        <rFont val="Times New Roman"/>
        <charset val="0"/>
      </rPr>
      <t xml:space="preserve">    </t>
    </r>
    <r>
      <rPr>
        <sz val="11"/>
        <rFont val="宋体"/>
        <charset val="0"/>
      </rPr>
      <t>产业化管理</t>
    </r>
  </si>
  <si>
    <r>
      <rPr>
        <sz val="11"/>
        <rFont val="Times New Roman"/>
        <charset val="0"/>
      </rPr>
      <t xml:space="preserve">    </t>
    </r>
    <r>
      <rPr>
        <sz val="11"/>
        <rFont val="宋体"/>
        <charset val="0"/>
      </rPr>
      <t>信息管理</t>
    </r>
  </si>
  <si>
    <r>
      <rPr>
        <sz val="11"/>
        <rFont val="Times New Roman"/>
        <charset val="0"/>
      </rPr>
      <t xml:space="preserve">    </t>
    </r>
    <r>
      <rPr>
        <sz val="11"/>
        <rFont val="宋体"/>
        <charset val="0"/>
      </rPr>
      <t>林区公共支出</t>
    </r>
  </si>
  <si>
    <r>
      <rPr>
        <sz val="11"/>
        <rFont val="Times New Roman"/>
        <charset val="0"/>
      </rPr>
      <t xml:space="preserve">    </t>
    </r>
    <r>
      <rPr>
        <sz val="11"/>
        <rFont val="宋体"/>
        <charset val="0"/>
      </rPr>
      <t>贷款贴息</t>
    </r>
  </si>
  <si>
    <r>
      <rPr>
        <sz val="11"/>
        <rFont val="Times New Roman"/>
        <charset val="0"/>
      </rPr>
      <t xml:space="preserve">    </t>
    </r>
    <r>
      <rPr>
        <sz val="11"/>
        <rFont val="宋体"/>
        <charset val="0"/>
      </rPr>
      <t>成品油价格改革对林业的补贴</t>
    </r>
  </si>
  <si>
    <r>
      <rPr>
        <sz val="11"/>
        <rFont val="Times New Roman"/>
        <charset val="0"/>
      </rPr>
      <t xml:space="preserve">    </t>
    </r>
    <r>
      <rPr>
        <sz val="11"/>
        <rFont val="宋体"/>
        <charset val="0"/>
      </rPr>
      <t>防灾减灾</t>
    </r>
  </si>
  <si>
    <r>
      <rPr>
        <sz val="11"/>
        <rFont val="Times New Roman"/>
        <charset val="0"/>
      </rPr>
      <t xml:space="preserve">    </t>
    </r>
    <r>
      <rPr>
        <sz val="11"/>
        <rFont val="宋体"/>
        <charset val="0"/>
      </rPr>
      <t>国家公园</t>
    </r>
  </si>
  <si>
    <r>
      <rPr>
        <sz val="11"/>
        <rFont val="Times New Roman"/>
        <charset val="0"/>
      </rPr>
      <t xml:space="preserve">    </t>
    </r>
    <r>
      <rPr>
        <sz val="11"/>
        <rFont val="宋体"/>
        <charset val="0"/>
      </rPr>
      <t>草原管理</t>
    </r>
  </si>
  <si>
    <r>
      <rPr>
        <sz val="11"/>
        <rFont val="Times New Roman"/>
        <charset val="0"/>
      </rPr>
      <t xml:space="preserve">    </t>
    </r>
    <r>
      <rPr>
        <sz val="11"/>
        <rFont val="宋体"/>
        <charset val="0"/>
      </rPr>
      <t>行业业务管理</t>
    </r>
  </si>
  <si>
    <r>
      <rPr>
        <sz val="11"/>
        <rFont val="Times New Roman"/>
        <charset val="0"/>
      </rPr>
      <t xml:space="preserve">    </t>
    </r>
    <r>
      <rPr>
        <sz val="11"/>
        <rFont val="宋体"/>
        <charset val="0"/>
      </rPr>
      <t>其他林业和草原支出</t>
    </r>
  </si>
  <si>
    <r>
      <rPr>
        <sz val="11"/>
        <rFont val="Times New Roman"/>
        <charset val="0"/>
      </rPr>
      <t xml:space="preserve">  </t>
    </r>
    <r>
      <rPr>
        <sz val="11"/>
        <rFont val="宋体"/>
        <charset val="0"/>
      </rPr>
      <t>水利</t>
    </r>
  </si>
  <si>
    <r>
      <rPr>
        <sz val="11"/>
        <rFont val="Times New Roman"/>
        <charset val="0"/>
      </rPr>
      <t xml:space="preserve">    </t>
    </r>
    <r>
      <rPr>
        <sz val="11"/>
        <rFont val="宋体"/>
        <charset val="0"/>
      </rPr>
      <t>水利行业业务管理</t>
    </r>
  </si>
  <si>
    <r>
      <rPr>
        <sz val="11"/>
        <rFont val="Times New Roman"/>
        <charset val="0"/>
      </rPr>
      <t xml:space="preserve">    </t>
    </r>
    <r>
      <rPr>
        <sz val="11"/>
        <rFont val="宋体"/>
        <charset val="0"/>
      </rPr>
      <t>水利工程建设</t>
    </r>
  </si>
  <si>
    <r>
      <rPr>
        <sz val="11"/>
        <rFont val="Times New Roman"/>
        <charset val="0"/>
      </rPr>
      <t xml:space="preserve">    </t>
    </r>
    <r>
      <rPr>
        <sz val="11"/>
        <rFont val="宋体"/>
        <charset val="0"/>
      </rPr>
      <t>水利工程运行与维护</t>
    </r>
  </si>
  <si>
    <r>
      <rPr>
        <sz val="11"/>
        <rFont val="Times New Roman"/>
        <charset val="0"/>
      </rPr>
      <t xml:space="preserve">    </t>
    </r>
    <r>
      <rPr>
        <sz val="11"/>
        <rFont val="宋体"/>
        <charset val="0"/>
      </rPr>
      <t>长江黄河等流域管理</t>
    </r>
  </si>
  <si>
    <r>
      <rPr>
        <sz val="11"/>
        <rFont val="Times New Roman"/>
        <charset val="0"/>
      </rPr>
      <t xml:space="preserve">    </t>
    </r>
    <r>
      <rPr>
        <sz val="11"/>
        <rFont val="宋体"/>
        <charset val="0"/>
      </rPr>
      <t>水利前期工作</t>
    </r>
  </si>
  <si>
    <r>
      <rPr>
        <sz val="11"/>
        <rFont val="Times New Roman"/>
        <charset val="0"/>
      </rPr>
      <t xml:space="preserve">    </t>
    </r>
    <r>
      <rPr>
        <sz val="11"/>
        <rFont val="宋体"/>
        <charset val="0"/>
      </rPr>
      <t>水利执法监督</t>
    </r>
  </si>
  <si>
    <r>
      <rPr>
        <sz val="11"/>
        <rFont val="Times New Roman"/>
        <charset val="0"/>
      </rPr>
      <t xml:space="preserve">    </t>
    </r>
    <r>
      <rPr>
        <sz val="11"/>
        <rFont val="宋体"/>
        <charset val="0"/>
      </rPr>
      <t>水土保持</t>
    </r>
  </si>
  <si>
    <r>
      <rPr>
        <sz val="11"/>
        <rFont val="Times New Roman"/>
        <charset val="0"/>
      </rPr>
      <t xml:space="preserve">    </t>
    </r>
    <r>
      <rPr>
        <sz val="11"/>
        <rFont val="宋体"/>
        <charset val="0"/>
      </rPr>
      <t>水资源节约管理与保护</t>
    </r>
  </si>
  <si>
    <r>
      <rPr>
        <sz val="11"/>
        <rFont val="Times New Roman"/>
        <charset val="0"/>
      </rPr>
      <t xml:space="preserve">    </t>
    </r>
    <r>
      <rPr>
        <sz val="11"/>
        <rFont val="宋体"/>
        <charset val="0"/>
      </rPr>
      <t>水质监测</t>
    </r>
  </si>
  <si>
    <r>
      <rPr>
        <sz val="11"/>
        <rFont val="Times New Roman"/>
        <charset val="0"/>
      </rPr>
      <t xml:space="preserve">    </t>
    </r>
    <r>
      <rPr>
        <sz val="11"/>
        <rFont val="宋体"/>
        <charset val="0"/>
      </rPr>
      <t>水文测报</t>
    </r>
  </si>
  <si>
    <r>
      <rPr>
        <sz val="11"/>
        <rFont val="Times New Roman"/>
        <charset val="0"/>
      </rPr>
      <t xml:space="preserve">    </t>
    </r>
    <r>
      <rPr>
        <sz val="11"/>
        <rFont val="宋体"/>
        <charset val="0"/>
      </rPr>
      <t>防汛</t>
    </r>
  </si>
  <si>
    <r>
      <rPr>
        <sz val="11"/>
        <rFont val="Times New Roman"/>
        <charset val="0"/>
      </rPr>
      <t xml:space="preserve">    </t>
    </r>
    <r>
      <rPr>
        <sz val="11"/>
        <rFont val="宋体"/>
        <charset val="0"/>
      </rPr>
      <t>抗旱</t>
    </r>
  </si>
  <si>
    <r>
      <rPr>
        <sz val="11"/>
        <rFont val="Times New Roman"/>
        <charset val="0"/>
      </rPr>
      <t xml:space="preserve">    </t>
    </r>
    <r>
      <rPr>
        <sz val="11"/>
        <rFont val="宋体"/>
        <charset val="0"/>
      </rPr>
      <t>农田水利</t>
    </r>
  </si>
  <si>
    <r>
      <rPr>
        <sz val="11"/>
        <rFont val="Times New Roman"/>
        <charset val="0"/>
      </rPr>
      <t xml:space="preserve">    </t>
    </r>
    <r>
      <rPr>
        <sz val="11"/>
        <rFont val="宋体"/>
        <charset val="0"/>
      </rPr>
      <t>水利技术推广</t>
    </r>
  </si>
  <si>
    <r>
      <rPr>
        <sz val="11"/>
        <rFont val="Times New Roman"/>
        <charset val="0"/>
      </rPr>
      <t xml:space="preserve">    </t>
    </r>
    <r>
      <rPr>
        <sz val="11"/>
        <rFont val="宋体"/>
        <charset val="0"/>
      </rPr>
      <t>国际河流治理与管理</t>
    </r>
  </si>
  <si>
    <r>
      <rPr>
        <sz val="11"/>
        <rFont val="Times New Roman"/>
        <charset val="0"/>
      </rPr>
      <t xml:space="preserve">    </t>
    </r>
    <r>
      <rPr>
        <sz val="11"/>
        <rFont val="宋体"/>
        <charset val="0"/>
      </rPr>
      <t>江河湖库水系综合整治</t>
    </r>
  </si>
  <si>
    <r>
      <rPr>
        <sz val="11"/>
        <rFont val="Times New Roman"/>
        <charset val="0"/>
      </rPr>
      <t xml:space="preserve">    </t>
    </r>
    <r>
      <rPr>
        <sz val="11"/>
        <rFont val="宋体"/>
        <charset val="0"/>
      </rPr>
      <t>大中型水库移民后期扶持专项支出</t>
    </r>
  </si>
  <si>
    <r>
      <rPr>
        <sz val="11"/>
        <rFont val="Times New Roman"/>
        <charset val="0"/>
      </rPr>
      <t xml:space="preserve">    </t>
    </r>
    <r>
      <rPr>
        <sz val="11"/>
        <rFont val="宋体"/>
        <charset val="0"/>
      </rPr>
      <t>水利安全监督</t>
    </r>
  </si>
  <si>
    <r>
      <rPr>
        <sz val="11"/>
        <rFont val="Times New Roman"/>
        <charset val="0"/>
      </rPr>
      <t xml:space="preserve">    </t>
    </r>
    <r>
      <rPr>
        <sz val="11"/>
        <rFont val="宋体"/>
        <charset val="0"/>
      </rPr>
      <t>水利建设移民支出</t>
    </r>
  </si>
  <si>
    <r>
      <rPr>
        <sz val="11"/>
        <rFont val="Times New Roman"/>
        <charset val="0"/>
      </rPr>
      <t xml:space="preserve">    </t>
    </r>
    <r>
      <rPr>
        <sz val="11"/>
        <rFont val="宋体"/>
        <charset val="0"/>
      </rPr>
      <t>农村人畜饮水</t>
    </r>
  </si>
  <si>
    <r>
      <rPr>
        <sz val="11"/>
        <rFont val="Times New Roman"/>
        <charset val="0"/>
      </rPr>
      <t xml:space="preserve">    </t>
    </r>
    <r>
      <rPr>
        <sz val="11"/>
        <rFont val="宋体"/>
        <charset val="0"/>
      </rPr>
      <t>其他水利支出</t>
    </r>
  </si>
  <si>
    <r>
      <rPr>
        <sz val="11"/>
        <rFont val="Times New Roman"/>
        <charset val="0"/>
      </rPr>
      <t xml:space="preserve">  </t>
    </r>
    <r>
      <rPr>
        <sz val="11"/>
        <rFont val="宋体"/>
        <charset val="0"/>
      </rPr>
      <t>南水北调</t>
    </r>
  </si>
  <si>
    <r>
      <rPr>
        <sz val="11"/>
        <rFont val="Times New Roman"/>
        <charset val="0"/>
      </rPr>
      <t xml:space="preserve">    </t>
    </r>
    <r>
      <rPr>
        <sz val="11"/>
        <rFont val="宋体"/>
        <charset val="0"/>
      </rPr>
      <t>南水北调工程建设</t>
    </r>
  </si>
  <si>
    <r>
      <rPr>
        <sz val="11"/>
        <rFont val="Times New Roman"/>
        <charset val="0"/>
      </rPr>
      <t xml:space="preserve">    </t>
    </r>
    <r>
      <rPr>
        <sz val="11"/>
        <rFont val="宋体"/>
        <charset val="0"/>
      </rPr>
      <t>政策研究与信息管理</t>
    </r>
  </si>
  <si>
    <r>
      <rPr>
        <sz val="11"/>
        <rFont val="Times New Roman"/>
        <charset val="0"/>
      </rPr>
      <t xml:space="preserve">    </t>
    </r>
    <r>
      <rPr>
        <sz val="11"/>
        <rFont val="宋体"/>
        <charset val="0"/>
      </rPr>
      <t>工程稽查</t>
    </r>
  </si>
  <si>
    <r>
      <rPr>
        <sz val="11"/>
        <rFont val="Times New Roman"/>
        <charset val="0"/>
      </rPr>
      <t xml:space="preserve">    </t>
    </r>
    <r>
      <rPr>
        <sz val="11"/>
        <rFont val="宋体"/>
        <charset val="0"/>
      </rPr>
      <t>前期工作</t>
    </r>
  </si>
  <si>
    <r>
      <rPr>
        <sz val="11"/>
        <rFont val="Times New Roman"/>
        <charset val="0"/>
      </rPr>
      <t xml:space="preserve">    </t>
    </r>
    <r>
      <rPr>
        <sz val="11"/>
        <rFont val="宋体"/>
        <charset val="0"/>
      </rPr>
      <t>南水北调技术推广</t>
    </r>
  </si>
  <si>
    <r>
      <rPr>
        <sz val="11"/>
        <rFont val="Times New Roman"/>
        <charset val="0"/>
      </rPr>
      <t xml:space="preserve">    </t>
    </r>
    <r>
      <rPr>
        <sz val="11"/>
        <rFont val="宋体"/>
        <charset val="0"/>
      </rPr>
      <t>环境、移民及水资源管理与保护</t>
    </r>
  </si>
  <si>
    <r>
      <rPr>
        <sz val="11"/>
        <rFont val="Times New Roman"/>
        <charset val="0"/>
      </rPr>
      <t xml:space="preserve">    </t>
    </r>
    <r>
      <rPr>
        <sz val="11"/>
        <rFont val="宋体"/>
        <charset val="0"/>
      </rPr>
      <t>其他南水北调支出</t>
    </r>
  </si>
  <si>
    <r>
      <rPr>
        <sz val="11"/>
        <rFont val="Times New Roman"/>
        <charset val="0"/>
      </rPr>
      <t xml:space="preserve">  </t>
    </r>
    <r>
      <rPr>
        <sz val="11"/>
        <rFont val="宋体"/>
        <charset val="0"/>
      </rPr>
      <t>扶贫</t>
    </r>
  </si>
  <si>
    <r>
      <rPr>
        <sz val="11"/>
        <rFont val="Times New Roman"/>
        <charset val="0"/>
      </rPr>
      <t xml:space="preserve">    </t>
    </r>
    <r>
      <rPr>
        <sz val="11"/>
        <rFont val="宋体"/>
        <charset val="0"/>
      </rPr>
      <t>农村基础设施建设</t>
    </r>
  </si>
  <si>
    <r>
      <rPr>
        <sz val="11"/>
        <rFont val="Times New Roman"/>
        <charset val="0"/>
      </rPr>
      <t xml:space="preserve">    </t>
    </r>
    <r>
      <rPr>
        <sz val="11"/>
        <rFont val="宋体"/>
        <charset val="0"/>
      </rPr>
      <t>生产发展</t>
    </r>
  </si>
  <si>
    <r>
      <rPr>
        <sz val="11"/>
        <rFont val="Times New Roman"/>
        <charset val="0"/>
      </rPr>
      <t xml:space="preserve">    </t>
    </r>
    <r>
      <rPr>
        <sz val="11"/>
        <rFont val="宋体"/>
        <charset val="0"/>
      </rPr>
      <t>社会发展</t>
    </r>
  </si>
  <si>
    <r>
      <rPr>
        <sz val="11"/>
        <rFont val="Times New Roman"/>
        <charset val="0"/>
      </rPr>
      <t xml:space="preserve">    </t>
    </r>
    <r>
      <rPr>
        <sz val="11"/>
        <rFont val="宋体"/>
        <charset val="0"/>
      </rPr>
      <t>扶贫贷款奖补和贴息</t>
    </r>
  </si>
  <si>
    <r>
      <rPr>
        <sz val="11"/>
        <rFont val="Times New Roman"/>
        <charset val="0"/>
      </rPr>
      <t xml:space="preserve">    “</t>
    </r>
    <r>
      <rPr>
        <sz val="11"/>
        <rFont val="宋体"/>
        <charset val="0"/>
      </rPr>
      <t>三西</t>
    </r>
    <r>
      <rPr>
        <sz val="11"/>
        <rFont val="Times New Roman"/>
        <charset val="0"/>
      </rPr>
      <t>”</t>
    </r>
    <r>
      <rPr>
        <sz val="11"/>
        <rFont val="宋体"/>
        <charset val="0"/>
      </rPr>
      <t>农业建设专项补助</t>
    </r>
  </si>
  <si>
    <r>
      <rPr>
        <sz val="11"/>
        <rFont val="Times New Roman"/>
        <charset val="0"/>
      </rPr>
      <t xml:space="preserve">    </t>
    </r>
    <r>
      <rPr>
        <sz val="11"/>
        <rFont val="宋体"/>
        <charset val="0"/>
      </rPr>
      <t>扶贫事业机构</t>
    </r>
  </si>
  <si>
    <r>
      <rPr>
        <sz val="11"/>
        <rFont val="Times New Roman"/>
        <charset val="0"/>
      </rPr>
      <t xml:space="preserve">    </t>
    </r>
    <r>
      <rPr>
        <sz val="11"/>
        <rFont val="宋体"/>
        <charset val="0"/>
      </rPr>
      <t>其他扶贫支出</t>
    </r>
  </si>
  <si>
    <r>
      <rPr>
        <sz val="11"/>
        <rFont val="Times New Roman"/>
        <charset val="0"/>
      </rPr>
      <t xml:space="preserve">  </t>
    </r>
    <r>
      <rPr>
        <sz val="11"/>
        <rFont val="宋体"/>
        <charset val="0"/>
      </rPr>
      <t>农业综合开发</t>
    </r>
  </si>
  <si>
    <r>
      <rPr>
        <sz val="11"/>
        <rFont val="Times New Roman"/>
        <charset val="0"/>
      </rPr>
      <t xml:space="preserve">    </t>
    </r>
    <r>
      <rPr>
        <sz val="11"/>
        <rFont val="宋体"/>
        <charset val="0"/>
      </rPr>
      <t>土地治理</t>
    </r>
  </si>
  <si>
    <r>
      <rPr>
        <sz val="11"/>
        <rFont val="Times New Roman"/>
        <charset val="0"/>
      </rPr>
      <t xml:space="preserve">    </t>
    </r>
    <r>
      <rPr>
        <sz val="11"/>
        <rFont val="宋体"/>
        <charset val="0"/>
      </rPr>
      <t>产业化发展</t>
    </r>
  </si>
  <si>
    <r>
      <rPr>
        <sz val="11"/>
        <rFont val="Times New Roman"/>
        <charset val="0"/>
      </rPr>
      <t xml:space="preserve">    </t>
    </r>
    <r>
      <rPr>
        <sz val="11"/>
        <rFont val="宋体"/>
        <charset val="0"/>
      </rPr>
      <t>创新示范</t>
    </r>
  </si>
  <si>
    <r>
      <rPr>
        <sz val="11"/>
        <rFont val="Times New Roman"/>
        <charset val="0"/>
      </rPr>
      <t xml:space="preserve">    </t>
    </r>
    <r>
      <rPr>
        <sz val="11"/>
        <rFont val="宋体"/>
        <charset val="0"/>
      </rPr>
      <t>其他农业综合开发支出</t>
    </r>
  </si>
  <si>
    <r>
      <rPr>
        <sz val="11"/>
        <rFont val="Times New Roman"/>
        <charset val="0"/>
      </rPr>
      <t xml:space="preserve">  </t>
    </r>
    <r>
      <rPr>
        <sz val="11"/>
        <rFont val="宋体"/>
        <charset val="0"/>
      </rPr>
      <t>农村综合改革</t>
    </r>
  </si>
  <si>
    <r>
      <rPr>
        <sz val="11"/>
        <rFont val="Times New Roman"/>
        <charset val="0"/>
      </rPr>
      <t xml:space="preserve">    </t>
    </r>
    <r>
      <rPr>
        <sz val="11"/>
        <rFont val="宋体"/>
        <charset val="0"/>
      </rPr>
      <t>对村级一事一议的补助</t>
    </r>
  </si>
  <si>
    <r>
      <rPr>
        <sz val="11"/>
        <rFont val="Times New Roman"/>
        <charset val="0"/>
      </rPr>
      <t xml:space="preserve">    </t>
    </r>
    <r>
      <rPr>
        <sz val="11"/>
        <rFont val="宋体"/>
        <charset val="0"/>
      </rPr>
      <t>国有农场办社会职能改革补助</t>
    </r>
  </si>
  <si>
    <r>
      <rPr>
        <sz val="11"/>
        <rFont val="Times New Roman"/>
        <charset val="0"/>
      </rPr>
      <t xml:space="preserve">    </t>
    </r>
    <r>
      <rPr>
        <sz val="11"/>
        <rFont val="宋体"/>
        <charset val="0"/>
      </rPr>
      <t>对村民委员会和村党支部的补助</t>
    </r>
  </si>
  <si>
    <r>
      <rPr>
        <sz val="11"/>
        <rFont val="Times New Roman"/>
        <charset val="0"/>
      </rPr>
      <t xml:space="preserve">    </t>
    </r>
    <r>
      <rPr>
        <sz val="11"/>
        <rFont val="宋体"/>
        <charset val="0"/>
      </rPr>
      <t>对村集体经济组织的补助</t>
    </r>
  </si>
  <si>
    <r>
      <rPr>
        <sz val="11"/>
        <rFont val="Times New Roman"/>
        <charset val="0"/>
      </rPr>
      <t xml:space="preserve">    </t>
    </r>
    <r>
      <rPr>
        <sz val="11"/>
        <rFont val="宋体"/>
        <charset val="0"/>
      </rPr>
      <t>农村综合改革示范试点补助</t>
    </r>
  </si>
  <si>
    <r>
      <rPr>
        <sz val="11"/>
        <rFont val="Times New Roman"/>
        <charset val="0"/>
      </rPr>
      <t xml:space="preserve">    </t>
    </r>
    <r>
      <rPr>
        <sz val="11"/>
        <rFont val="宋体"/>
        <charset val="0"/>
      </rPr>
      <t>其他农村综合改革支出</t>
    </r>
  </si>
  <si>
    <r>
      <rPr>
        <sz val="11"/>
        <rFont val="Times New Roman"/>
        <charset val="0"/>
      </rPr>
      <t xml:space="preserve">  </t>
    </r>
    <r>
      <rPr>
        <sz val="11"/>
        <rFont val="宋体"/>
        <charset val="0"/>
      </rPr>
      <t>普惠金融发展支出</t>
    </r>
  </si>
  <si>
    <r>
      <rPr>
        <sz val="11"/>
        <rFont val="Times New Roman"/>
        <charset val="0"/>
      </rPr>
      <t xml:space="preserve">    </t>
    </r>
    <r>
      <rPr>
        <sz val="11"/>
        <rFont val="宋体"/>
        <charset val="0"/>
      </rPr>
      <t>支持农村金融机构</t>
    </r>
  </si>
  <si>
    <r>
      <rPr>
        <sz val="11"/>
        <rFont val="Times New Roman"/>
        <charset val="0"/>
      </rPr>
      <t xml:space="preserve">    </t>
    </r>
    <r>
      <rPr>
        <sz val="11"/>
        <rFont val="宋体"/>
        <charset val="0"/>
      </rPr>
      <t>涉农贷款增量奖励</t>
    </r>
  </si>
  <si>
    <r>
      <rPr>
        <sz val="11"/>
        <rFont val="Times New Roman"/>
        <charset val="0"/>
      </rPr>
      <t xml:space="preserve">    </t>
    </r>
    <r>
      <rPr>
        <sz val="11"/>
        <rFont val="宋体"/>
        <charset val="0"/>
      </rPr>
      <t>农业保险保费补贴</t>
    </r>
  </si>
  <si>
    <r>
      <rPr>
        <sz val="11"/>
        <rFont val="Times New Roman"/>
        <charset val="0"/>
      </rPr>
      <t xml:space="preserve">    </t>
    </r>
    <r>
      <rPr>
        <sz val="11"/>
        <rFont val="宋体"/>
        <charset val="0"/>
      </rPr>
      <t>创业担保贷款贴息</t>
    </r>
  </si>
  <si>
    <r>
      <rPr>
        <sz val="11"/>
        <rFont val="Times New Roman"/>
        <charset val="0"/>
      </rPr>
      <t xml:space="preserve">    </t>
    </r>
    <r>
      <rPr>
        <sz val="11"/>
        <rFont val="宋体"/>
        <charset val="0"/>
      </rPr>
      <t>补充创业担保贷款基金</t>
    </r>
  </si>
  <si>
    <r>
      <rPr>
        <sz val="11"/>
        <rFont val="Times New Roman"/>
        <charset val="0"/>
      </rPr>
      <t xml:space="preserve">    </t>
    </r>
    <r>
      <rPr>
        <sz val="11"/>
        <rFont val="宋体"/>
        <charset val="0"/>
      </rPr>
      <t>其他普惠金融发展支出</t>
    </r>
  </si>
  <si>
    <r>
      <rPr>
        <sz val="11"/>
        <rFont val="Times New Roman"/>
        <charset val="0"/>
      </rPr>
      <t xml:space="preserve">  </t>
    </r>
    <r>
      <rPr>
        <sz val="11"/>
        <rFont val="宋体"/>
        <charset val="0"/>
      </rPr>
      <t>目标价格补贴</t>
    </r>
  </si>
  <si>
    <r>
      <rPr>
        <sz val="11"/>
        <rFont val="Times New Roman"/>
        <charset val="0"/>
      </rPr>
      <t xml:space="preserve">    </t>
    </r>
    <r>
      <rPr>
        <sz val="11"/>
        <rFont val="宋体"/>
        <charset val="0"/>
      </rPr>
      <t>棉花目标价格补贴</t>
    </r>
  </si>
  <si>
    <r>
      <rPr>
        <sz val="11"/>
        <rFont val="Times New Roman"/>
        <charset val="0"/>
      </rPr>
      <t xml:space="preserve">    </t>
    </r>
    <r>
      <rPr>
        <sz val="11"/>
        <rFont val="宋体"/>
        <charset val="0"/>
      </rPr>
      <t>其他目标价格补贴</t>
    </r>
  </si>
  <si>
    <r>
      <rPr>
        <sz val="11"/>
        <rFont val="Times New Roman"/>
        <charset val="0"/>
      </rPr>
      <t xml:space="preserve">  </t>
    </r>
    <r>
      <rPr>
        <sz val="11"/>
        <rFont val="宋体"/>
        <charset val="0"/>
      </rPr>
      <t>其他农林水支出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</si>
  <si>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化解其他公益性乡村债务支出</t>
    </r>
  </si>
  <si>
    <r>
      <rPr>
        <sz val="11"/>
        <rFont val="Times New Roman"/>
        <charset val="0"/>
      </rPr>
      <t xml:space="preserve">    </t>
    </r>
    <r>
      <rPr>
        <sz val="11"/>
        <rFont val="宋体"/>
        <charset val="0"/>
      </rPr>
      <t>其他农林水支出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</si>
  <si>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公路水路运输</t>
    </r>
  </si>
  <si>
    <r>
      <rPr>
        <sz val="11"/>
        <rFont val="Times New Roman"/>
        <charset val="0"/>
      </rPr>
      <t xml:space="preserve">    </t>
    </r>
    <r>
      <rPr>
        <sz val="11"/>
        <rFont val="宋体"/>
        <charset val="0"/>
      </rPr>
      <t>公路建设</t>
    </r>
  </si>
  <si>
    <r>
      <rPr>
        <sz val="11"/>
        <rFont val="Times New Roman"/>
        <charset val="0"/>
      </rPr>
      <t xml:space="preserve">    </t>
    </r>
    <r>
      <rPr>
        <sz val="11"/>
        <rFont val="宋体"/>
        <charset val="0"/>
      </rPr>
      <t>公路养护</t>
    </r>
  </si>
  <si>
    <r>
      <rPr>
        <sz val="11"/>
        <rFont val="Times New Roman"/>
        <charset val="0"/>
      </rPr>
      <t xml:space="preserve">    </t>
    </r>
    <r>
      <rPr>
        <sz val="11"/>
        <rFont val="宋体"/>
        <charset val="0"/>
      </rPr>
      <t>交通运输信息化建设</t>
    </r>
  </si>
  <si>
    <r>
      <rPr>
        <sz val="11"/>
        <rFont val="Times New Roman"/>
        <charset val="0"/>
      </rPr>
      <t xml:space="preserve">    </t>
    </r>
    <r>
      <rPr>
        <sz val="11"/>
        <rFont val="宋体"/>
        <charset val="0"/>
      </rPr>
      <t>公路和运输安全</t>
    </r>
  </si>
  <si>
    <r>
      <rPr>
        <sz val="11"/>
        <rFont val="Times New Roman"/>
        <charset val="0"/>
      </rPr>
      <t xml:space="preserve">    </t>
    </r>
    <r>
      <rPr>
        <sz val="11"/>
        <rFont val="宋体"/>
        <charset val="0"/>
      </rPr>
      <t>公路还贷专项</t>
    </r>
  </si>
  <si>
    <r>
      <rPr>
        <sz val="11"/>
        <rFont val="Times New Roman"/>
        <charset val="0"/>
      </rPr>
      <t xml:space="preserve">    </t>
    </r>
    <r>
      <rPr>
        <sz val="11"/>
        <rFont val="宋体"/>
        <charset val="0"/>
      </rPr>
      <t>公路运输管理</t>
    </r>
  </si>
  <si>
    <r>
      <rPr>
        <sz val="11"/>
        <rFont val="Times New Roman"/>
        <charset val="0"/>
      </rPr>
      <t xml:space="preserve">    </t>
    </r>
    <r>
      <rPr>
        <sz val="11"/>
        <rFont val="宋体"/>
        <charset val="0"/>
      </rPr>
      <t>公路和运输技术标准化建设</t>
    </r>
  </si>
  <si>
    <r>
      <rPr>
        <sz val="11"/>
        <rFont val="Times New Roman"/>
        <charset val="0"/>
      </rPr>
      <t xml:space="preserve">    </t>
    </r>
    <r>
      <rPr>
        <sz val="11"/>
        <rFont val="宋体"/>
        <charset val="0"/>
      </rPr>
      <t>港口设施</t>
    </r>
  </si>
  <si>
    <r>
      <rPr>
        <sz val="11"/>
        <rFont val="Times New Roman"/>
        <charset val="0"/>
      </rPr>
      <t xml:space="preserve">    </t>
    </r>
    <r>
      <rPr>
        <sz val="11"/>
        <rFont val="宋体"/>
        <charset val="0"/>
      </rPr>
      <t>航道维护</t>
    </r>
  </si>
  <si>
    <r>
      <rPr>
        <sz val="11"/>
        <rFont val="Times New Roman"/>
        <charset val="0"/>
      </rPr>
      <t xml:space="preserve">    </t>
    </r>
    <r>
      <rPr>
        <sz val="11"/>
        <rFont val="宋体"/>
        <charset val="0"/>
      </rPr>
      <t>船舶检验</t>
    </r>
  </si>
  <si>
    <r>
      <rPr>
        <sz val="11"/>
        <rFont val="Times New Roman"/>
        <charset val="0"/>
      </rPr>
      <t xml:space="preserve">    </t>
    </r>
    <r>
      <rPr>
        <sz val="11"/>
        <rFont val="宋体"/>
        <charset val="0"/>
      </rPr>
      <t>救助打捞</t>
    </r>
  </si>
  <si>
    <r>
      <rPr>
        <sz val="11"/>
        <rFont val="Times New Roman"/>
        <charset val="0"/>
      </rPr>
      <t xml:space="preserve">    </t>
    </r>
    <r>
      <rPr>
        <sz val="11"/>
        <rFont val="宋体"/>
        <charset val="0"/>
      </rPr>
      <t>内河运输</t>
    </r>
  </si>
  <si>
    <r>
      <rPr>
        <sz val="11"/>
        <rFont val="Times New Roman"/>
        <charset val="0"/>
      </rPr>
      <t xml:space="preserve">    </t>
    </r>
    <r>
      <rPr>
        <sz val="11"/>
        <rFont val="宋体"/>
        <charset val="0"/>
      </rPr>
      <t>远洋运输</t>
    </r>
  </si>
  <si>
    <r>
      <rPr>
        <sz val="11"/>
        <rFont val="Times New Roman"/>
        <charset val="0"/>
      </rPr>
      <t xml:space="preserve">    </t>
    </r>
    <r>
      <rPr>
        <sz val="11"/>
        <rFont val="宋体"/>
        <charset val="0"/>
      </rPr>
      <t>海事管理</t>
    </r>
  </si>
  <si>
    <r>
      <rPr>
        <sz val="11"/>
        <rFont val="Times New Roman"/>
        <charset val="0"/>
      </rPr>
      <t xml:space="preserve">    </t>
    </r>
    <r>
      <rPr>
        <sz val="11"/>
        <rFont val="宋体"/>
        <charset val="0"/>
      </rPr>
      <t>航标事业发展支出</t>
    </r>
  </si>
  <si>
    <r>
      <rPr>
        <sz val="11"/>
        <rFont val="Times New Roman"/>
        <charset val="0"/>
      </rPr>
      <t xml:space="preserve">    </t>
    </r>
    <r>
      <rPr>
        <sz val="11"/>
        <rFont val="宋体"/>
        <charset val="0"/>
      </rPr>
      <t>水路运输管理支出</t>
    </r>
  </si>
  <si>
    <r>
      <rPr>
        <sz val="11"/>
        <rFont val="Times New Roman"/>
        <charset val="0"/>
      </rPr>
      <t xml:space="preserve">    </t>
    </r>
    <r>
      <rPr>
        <sz val="11"/>
        <rFont val="宋体"/>
        <charset val="0"/>
      </rPr>
      <t>口岸建设</t>
    </r>
  </si>
  <si>
    <r>
      <rPr>
        <sz val="11"/>
        <rFont val="Times New Roman"/>
        <charset val="0"/>
      </rPr>
      <t xml:space="preserve">    </t>
    </r>
    <r>
      <rPr>
        <sz val="11"/>
        <rFont val="宋体"/>
        <charset val="0"/>
      </rPr>
      <t>取消政府还贷二级公路收费专项支出</t>
    </r>
  </si>
  <si>
    <r>
      <rPr>
        <sz val="11"/>
        <rFont val="Times New Roman"/>
        <charset val="0"/>
      </rPr>
      <t xml:space="preserve">    </t>
    </r>
    <r>
      <rPr>
        <sz val="11"/>
        <rFont val="宋体"/>
        <charset val="0"/>
      </rPr>
      <t>其他公路水路运输支出</t>
    </r>
  </si>
  <si>
    <r>
      <rPr>
        <sz val="11"/>
        <rFont val="Times New Roman"/>
        <charset val="0"/>
      </rPr>
      <t xml:space="preserve">  </t>
    </r>
    <r>
      <rPr>
        <sz val="11"/>
        <rFont val="宋体"/>
        <charset val="0"/>
      </rPr>
      <t>铁路运输</t>
    </r>
  </si>
  <si>
    <r>
      <rPr>
        <sz val="11"/>
        <rFont val="Times New Roman"/>
        <charset val="0"/>
      </rPr>
      <t xml:space="preserve">    </t>
    </r>
    <r>
      <rPr>
        <sz val="11"/>
        <rFont val="宋体"/>
        <charset val="0"/>
      </rPr>
      <t>铁路路网建设</t>
    </r>
  </si>
  <si>
    <r>
      <rPr>
        <sz val="11"/>
        <rFont val="Times New Roman"/>
        <charset val="0"/>
      </rPr>
      <t xml:space="preserve">    </t>
    </r>
    <r>
      <rPr>
        <sz val="11"/>
        <rFont val="宋体"/>
        <charset val="0"/>
      </rPr>
      <t>铁路还贷专项</t>
    </r>
  </si>
  <si>
    <r>
      <rPr>
        <sz val="11"/>
        <rFont val="Times New Roman"/>
        <charset val="0"/>
      </rPr>
      <t xml:space="preserve">    </t>
    </r>
    <r>
      <rPr>
        <sz val="11"/>
        <rFont val="宋体"/>
        <charset val="0"/>
      </rPr>
      <t>铁路安全</t>
    </r>
  </si>
  <si>
    <r>
      <rPr>
        <sz val="11"/>
        <rFont val="Times New Roman"/>
        <charset val="0"/>
      </rPr>
      <t xml:space="preserve">    </t>
    </r>
    <r>
      <rPr>
        <sz val="11"/>
        <rFont val="宋体"/>
        <charset val="0"/>
      </rPr>
      <t>铁路专项运输</t>
    </r>
  </si>
  <si>
    <r>
      <rPr>
        <sz val="11"/>
        <rFont val="Times New Roman"/>
        <charset val="0"/>
      </rPr>
      <t xml:space="preserve">    </t>
    </r>
    <r>
      <rPr>
        <sz val="11"/>
        <rFont val="宋体"/>
        <charset val="0"/>
      </rPr>
      <t>行业监管</t>
    </r>
  </si>
  <si>
    <r>
      <rPr>
        <sz val="11"/>
        <rFont val="Times New Roman"/>
        <charset val="0"/>
      </rPr>
      <t xml:space="preserve">    </t>
    </r>
    <r>
      <rPr>
        <sz val="11"/>
        <rFont val="宋体"/>
        <charset val="0"/>
      </rPr>
      <t>其他铁路运输支出</t>
    </r>
  </si>
  <si>
    <r>
      <rPr>
        <sz val="11"/>
        <rFont val="Times New Roman"/>
        <charset val="0"/>
      </rPr>
      <t xml:space="preserve">  </t>
    </r>
    <r>
      <rPr>
        <sz val="11"/>
        <rFont val="宋体"/>
        <charset val="0"/>
      </rPr>
      <t>民用航空运输</t>
    </r>
  </si>
  <si>
    <r>
      <rPr>
        <sz val="11"/>
        <rFont val="Times New Roman"/>
        <charset val="0"/>
      </rPr>
      <t xml:space="preserve">    </t>
    </r>
    <r>
      <rPr>
        <sz val="11"/>
        <rFont val="宋体"/>
        <charset val="0"/>
      </rPr>
      <t>机场建设</t>
    </r>
  </si>
  <si>
    <r>
      <rPr>
        <sz val="11"/>
        <rFont val="Times New Roman"/>
        <charset val="0"/>
      </rPr>
      <t xml:space="preserve">    </t>
    </r>
    <r>
      <rPr>
        <sz val="11"/>
        <rFont val="宋体"/>
        <charset val="0"/>
      </rPr>
      <t>空管系统建设</t>
    </r>
  </si>
  <si>
    <r>
      <rPr>
        <sz val="11"/>
        <rFont val="Times New Roman"/>
        <charset val="0"/>
      </rPr>
      <t xml:space="preserve">    </t>
    </r>
    <r>
      <rPr>
        <sz val="11"/>
        <rFont val="宋体"/>
        <charset val="0"/>
      </rPr>
      <t>民航还贷专项支出</t>
    </r>
  </si>
  <si>
    <r>
      <rPr>
        <sz val="11"/>
        <rFont val="Times New Roman"/>
        <charset val="0"/>
      </rPr>
      <t xml:space="preserve">    </t>
    </r>
    <r>
      <rPr>
        <sz val="11"/>
        <rFont val="宋体"/>
        <charset val="0"/>
      </rPr>
      <t>民用航空安全</t>
    </r>
  </si>
  <si>
    <r>
      <rPr>
        <sz val="11"/>
        <rFont val="Times New Roman"/>
        <charset val="0"/>
      </rPr>
      <t xml:space="preserve">    </t>
    </r>
    <r>
      <rPr>
        <sz val="11"/>
        <rFont val="宋体"/>
        <charset val="0"/>
      </rPr>
      <t>民航专项运输</t>
    </r>
  </si>
  <si>
    <r>
      <rPr>
        <sz val="11"/>
        <rFont val="Times New Roman"/>
        <charset val="0"/>
      </rPr>
      <t xml:space="preserve">    </t>
    </r>
    <r>
      <rPr>
        <sz val="11"/>
        <rFont val="宋体"/>
        <charset val="0"/>
      </rPr>
      <t>其他民用航空运输支出</t>
    </r>
  </si>
  <si>
    <r>
      <rPr>
        <sz val="11"/>
        <rFont val="Times New Roman"/>
        <charset val="0"/>
      </rPr>
      <t xml:space="preserve">  </t>
    </r>
    <r>
      <rPr>
        <sz val="11"/>
        <rFont val="宋体"/>
        <charset val="0"/>
      </rPr>
      <t>成品油价格改革对交通运输的补贴</t>
    </r>
  </si>
  <si>
    <r>
      <rPr>
        <sz val="11"/>
        <rFont val="Times New Roman"/>
        <charset val="0"/>
      </rPr>
      <t xml:space="preserve">    </t>
    </r>
    <r>
      <rPr>
        <sz val="11"/>
        <rFont val="宋体"/>
        <charset val="0"/>
      </rPr>
      <t>对城市公交的补贴</t>
    </r>
  </si>
  <si>
    <r>
      <rPr>
        <sz val="11"/>
        <rFont val="Times New Roman"/>
        <charset val="0"/>
      </rPr>
      <t xml:space="preserve">    </t>
    </r>
    <r>
      <rPr>
        <sz val="11"/>
        <rFont val="宋体"/>
        <charset val="0"/>
      </rPr>
      <t>对农村道路客运的补贴</t>
    </r>
  </si>
  <si>
    <r>
      <rPr>
        <sz val="11"/>
        <rFont val="Times New Roman"/>
        <charset val="0"/>
      </rPr>
      <t xml:space="preserve">    </t>
    </r>
    <r>
      <rPr>
        <sz val="11"/>
        <rFont val="宋体"/>
        <charset val="0"/>
      </rPr>
      <t>对出租车的补贴</t>
    </r>
  </si>
  <si>
    <r>
      <rPr>
        <sz val="11"/>
        <rFont val="Times New Roman"/>
        <charset val="0"/>
      </rPr>
      <t xml:space="preserve">    </t>
    </r>
    <r>
      <rPr>
        <sz val="11"/>
        <rFont val="宋体"/>
        <charset val="0"/>
      </rPr>
      <t>成品油价格改革补贴其他支出</t>
    </r>
  </si>
  <si>
    <r>
      <rPr>
        <sz val="11"/>
        <rFont val="Times New Roman"/>
        <charset val="0"/>
      </rPr>
      <t xml:space="preserve">  </t>
    </r>
    <r>
      <rPr>
        <sz val="11"/>
        <rFont val="宋体"/>
        <charset val="0"/>
      </rPr>
      <t>邮政业支出</t>
    </r>
  </si>
  <si>
    <r>
      <rPr>
        <sz val="11"/>
        <rFont val="Times New Roman"/>
        <charset val="0"/>
      </rPr>
      <t xml:space="preserve">    </t>
    </r>
    <r>
      <rPr>
        <sz val="11"/>
        <rFont val="宋体"/>
        <charset val="0"/>
      </rPr>
      <t>邮政普遍服务与特殊服务</t>
    </r>
  </si>
  <si>
    <r>
      <rPr>
        <sz val="11"/>
        <rFont val="Times New Roman"/>
        <charset val="0"/>
      </rPr>
      <t xml:space="preserve">    </t>
    </r>
    <r>
      <rPr>
        <sz val="11"/>
        <rFont val="宋体"/>
        <charset val="0"/>
      </rPr>
      <t>其他邮政业支出</t>
    </r>
  </si>
  <si>
    <r>
      <rPr>
        <sz val="11"/>
        <rFont val="Times New Roman"/>
        <charset val="0"/>
      </rPr>
      <t xml:space="preserve">  </t>
    </r>
    <r>
      <rPr>
        <sz val="11"/>
        <rFont val="宋体"/>
        <charset val="0"/>
      </rPr>
      <t>车辆购置税支出</t>
    </r>
  </si>
  <si>
    <r>
      <rPr>
        <sz val="11"/>
        <rFont val="Times New Roman"/>
        <charset val="0"/>
      </rPr>
      <t xml:space="preserve">    </t>
    </r>
    <r>
      <rPr>
        <sz val="11"/>
        <rFont val="宋体"/>
        <charset val="0"/>
      </rPr>
      <t>车辆购置税用于公路等基础设施建设支出</t>
    </r>
  </si>
  <si>
    <r>
      <rPr>
        <sz val="11"/>
        <rFont val="Times New Roman"/>
        <charset val="0"/>
      </rPr>
      <t xml:space="preserve">    </t>
    </r>
    <r>
      <rPr>
        <sz val="11"/>
        <rFont val="宋体"/>
        <charset val="0"/>
      </rPr>
      <t>车辆购置税用于农村公路建设支出</t>
    </r>
  </si>
  <si>
    <r>
      <rPr>
        <sz val="11"/>
        <rFont val="Times New Roman"/>
        <charset val="0"/>
      </rPr>
      <t xml:space="preserve">    </t>
    </r>
    <r>
      <rPr>
        <sz val="11"/>
        <rFont val="宋体"/>
        <charset val="0"/>
      </rPr>
      <t>车辆购置税用于老旧汽车报废更新补贴</t>
    </r>
  </si>
  <si>
    <r>
      <rPr>
        <sz val="11"/>
        <rFont val="Times New Roman"/>
        <charset val="0"/>
      </rPr>
      <t xml:space="preserve">    </t>
    </r>
    <r>
      <rPr>
        <sz val="11"/>
        <rFont val="宋体"/>
        <charset val="0"/>
      </rPr>
      <t>车辆购置税其他支出</t>
    </r>
  </si>
  <si>
    <r>
      <rPr>
        <sz val="11"/>
        <rFont val="Times New Roman"/>
        <charset val="0"/>
      </rPr>
      <t xml:space="preserve">  </t>
    </r>
    <r>
      <rPr>
        <sz val="11"/>
        <rFont val="宋体"/>
        <charset val="0"/>
      </rPr>
      <t>其他交通运输支出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</si>
  <si>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公共交通运营补助</t>
    </r>
  </si>
  <si>
    <r>
      <rPr>
        <sz val="11"/>
        <rFont val="Times New Roman"/>
        <charset val="0"/>
      </rPr>
      <t xml:space="preserve">    </t>
    </r>
    <r>
      <rPr>
        <sz val="11"/>
        <rFont val="宋体"/>
        <charset val="0"/>
      </rPr>
      <t>其他交通运输支出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</si>
  <si>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资源勘探开发</t>
    </r>
  </si>
  <si>
    <r>
      <rPr>
        <sz val="11"/>
        <rFont val="Times New Roman"/>
        <charset val="0"/>
      </rPr>
      <t xml:space="preserve">    </t>
    </r>
    <r>
      <rPr>
        <sz val="11"/>
        <rFont val="宋体"/>
        <charset val="0"/>
      </rPr>
      <t>煤炭勘探开采和洗选</t>
    </r>
  </si>
  <si>
    <r>
      <rPr>
        <sz val="11"/>
        <rFont val="Times New Roman"/>
        <charset val="0"/>
      </rPr>
      <t xml:space="preserve">    </t>
    </r>
    <r>
      <rPr>
        <sz val="11"/>
        <rFont val="宋体"/>
        <charset val="0"/>
      </rPr>
      <t>石油和天然气勘探开采</t>
    </r>
  </si>
  <si>
    <r>
      <rPr>
        <sz val="11"/>
        <rFont val="Times New Roman"/>
        <charset val="0"/>
      </rPr>
      <t xml:space="preserve">    </t>
    </r>
    <r>
      <rPr>
        <sz val="11"/>
        <rFont val="宋体"/>
        <charset val="0"/>
      </rPr>
      <t>黑色金属矿勘探和采选</t>
    </r>
  </si>
  <si>
    <r>
      <rPr>
        <sz val="11"/>
        <rFont val="Times New Roman"/>
        <charset val="0"/>
      </rPr>
      <t xml:space="preserve">    </t>
    </r>
    <r>
      <rPr>
        <sz val="11"/>
        <rFont val="宋体"/>
        <charset val="0"/>
      </rPr>
      <t>有色金属矿勘探和采选</t>
    </r>
  </si>
  <si>
    <r>
      <rPr>
        <sz val="11"/>
        <rFont val="Times New Roman"/>
        <charset val="0"/>
      </rPr>
      <t xml:space="preserve">    </t>
    </r>
    <r>
      <rPr>
        <sz val="11"/>
        <rFont val="宋体"/>
        <charset val="0"/>
      </rPr>
      <t>非金属矿勘探和采选</t>
    </r>
  </si>
  <si>
    <r>
      <rPr>
        <sz val="11"/>
        <rFont val="Times New Roman"/>
        <charset val="0"/>
      </rPr>
      <t xml:space="preserve">    </t>
    </r>
    <r>
      <rPr>
        <sz val="11"/>
        <rFont val="宋体"/>
        <charset val="0"/>
      </rPr>
      <t>其他资源勘探业支出</t>
    </r>
  </si>
  <si>
    <r>
      <rPr>
        <sz val="11"/>
        <rFont val="Times New Roman"/>
        <charset val="0"/>
      </rPr>
      <t xml:space="preserve">  </t>
    </r>
    <r>
      <rPr>
        <sz val="11"/>
        <rFont val="宋体"/>
        <charset val="0"/>
      </rPr>
      <t>制造业</t>
    </r>
  </si>
  <si>
    <r>
      <rPr>
        <sz val="11"/>
        <rFont val="Times New Roman"/>
        <charset val="0"/>
      </rPr>
      <t xml:space="preserve">    </t>
    </r>
    <r>
      <rPr>
        <sz val="11"/>
        <rFont val="宋体"/>
        <charset val="0"/>
      </rPr>
      <t>纺织业</t>
    </r>
  </si>
  <si>
    <r>
      <rPr>
        <sz val="11"/>
        <rFont val="Times New Roman"/>
        <charset val="0"/>
      </rPr>
      <t xml:space="preserve">    </t>
    </r>
    <r>
      <rPr>
        <sz val="11"/>
        <rFont val="宋体"/>
        <charset val="0"/>
      </rPr>
      <t>医药制造业</t>
    </r>
  </si>
  <si>
    <r>
      <rPr>
        <sz val="11"/>
        <rFont val="Times New Roman"/>
        <charset val="0"/>
      </rPr>
      <t xml:space="preserve">    </t>
    </r>
    <r>
      <rPr>
        <sz val="11"/>
        <rFont val="宋体"/>
        <charset val="0"/>
      </rPr>
      <t>非金属矿物制品业</t>
    </r>
  </si>
  <si>
    <r>
      <rPr>
        <sz val="11"/>
        <rFont val="Times New Roman"/>
        <charset val="0"/>
      </rPr>
      <t xml:space="preserve">    </t>
    </r>
    <r>
      <rPr>
        <sz val="11"/>
        <rFont val="宋体"/>
        <charset val="0"/>
      </rPr>
      <t>通信设备、计算机及其他电子设备制造业</t>
    </r>
  </si>
  <si>
    <r>
      <rPr>
        <sz val="11"/>
        <rFont val="Times New Roman"/>
        <charset val="0"/>
      </rPr>
      <t xml:space="preserve">    </t>
    </r>
    <r>
      <rPr>
        <sz val="11"/>
        <rFont val="宋体"/>
        <charset val="0"/>
      </rPr>
      <t>交通运输设备制造业</t>
    </r>
  </si>
  <si>
    <r>
      <rPr>
        <sz val="11"/>
        <rFont val="Times New Roman"/>
        <charset val="0"/>
      </rPr>
      <t xml:space="preserve">    </t>
    </r>
    <r>
      <rPr>
        <sz val="11"/>
        <rFont val="宋体"/>
        <charset val="0"/>
      </rPr>
      <t>电气机械及器材制造业</t>
    </r>
  </si>
  <si>
    <r>
      <rPr>
        <sz val="11"/>
        <rFont val="Times New Roman"/>
        <charset val="0"/>
      </rPr>
      <t xml:space="preserve">    </t>
    </r>
    <r>
      <rPr>
        <sz val="11"/>
        <rFont val="宋体"/>
        <charset val="0"/>
      </rPr>
      <t>工艺品及其他制造业</t>
    </r>
  </si>
  <si>
    <r>
      <rPr>
        <sz val="11"/>
        <rFont val="Times New Roman"/>
        <charset val="0"/>
      </rPr>
      <t xml:space="preserve">    </t>
    </r>
    <r>
      <rPr>
        <sz val="11"/>
        <rFont val="宋体"/>
        <charset val="0"/>
      </rPr>
      <t>石油加工、炼焦及核燃料加工业</t>
    </r>
  </si>
  <si>
    <r>
      <rPr>
        <sz val="11"/>
        <rFont val="Times New Roman"/>
        <charset val="0"/>
      </rPr>
      <t xml:space="preserve">    </t>
    </r>
    <r>
      <rPr>
        <sz val="11"/>
        <rFont val="宋体"/>
        <charset val="0"/>
      </rPr>
      <t>化学原料及化学制品制造业</t>
    </r>
  </si>
  <si>
    <r>
      <rPr>
        <sz val="11"/>
        <rFont val="Times New Roman"/>
        <charset val="0"/>
      </rPr>
      <t xml:space="preserve">    </t>
    </r>
    <r>
      <rPr>
        <sz val="11"/>
        <rFont val="宋体"/>
        <charset val="0"/>
      </rPr>
      <t>黑色金属冶炼及压延加工业</t>
    </r>
  </si>
  <si>
    <r>
      <rPr>
        <sz val="11"/>
        <rFont val="Times New Roman"/>
        <charset val="0"/>
      </rPr>
      <t xml:space="preserve">    </t>
    </r>
    <r>
      <rPr>
        <sz val="11"/>
        <rFont val="宋体"/>
        <charset val="0"/>
      </rPr>
      <t>有色金属冶炼及压延加工业</t>
    </r>
  </si>
  <si>
    <r>
      <rPr>
        <sz val="11"/>
        <rFont val="Times New Roman"/>
        <charset val="0"/>
      </rPr>
      <t xml:space="preserve">    </t>
    </r>
    <r>
      <rPr>
        <sz val="11"/>
        <rFont val="宋体"/>
        <charset val="0"/>
      </rPr>
      <t>其他制造业支出</t>
    </r>
  </si>
  <si>
    <r>
      <rPr>
        <sz val="11"/>
        <rFont val="Times New Roman"/>
        <charset val="0"/>
      </rPr>
      <t xml:space="preserve">  </t>
    </r>
    <r>
      <rPr>
        <sz val="11"/>
        <rFont val="宋体"/>
        <charset val="0"/>
      </rPr>
      <t>建筑业</t>
    </r>
  </si>
  <si>
    <r>
      <rPr>
        <sz val="11"/>
        <rFont val="Times New Roman"/>
        <charset val="0"/>
      </rPr>
      <t xml:space="preserve">    </t>
    </r>
    <r>
      <rPr>
        <sz val="11"/>
        <rFont val="宋体"/>
        <charset val="0"/>
      </rPr>
      <t>其他建筑业支出</t>
    </r>
  </si>
  <si>
    <r>
      <rPr>
        <sz val="11"/>
        <rFont val="Times New Roman"/>
        <charset val="0"/>
      </rPr>
      <t xml:space="preserve">  </t>
    </r>
    <r>
      <rPr>
        <sz val="11"/>
        <rFont val="宋体"/>
        <charset val="0"/>
      </rPr>
      <t>工业和信息产业监管</t>
    </r>
  </si>
  <si>
    <r>
      <rPr>
        <sz val="11"/>
        <rFont val="Times New Roman"/>
        <charset val="0"/>
      </rPr>
      <t xml:space="preserve">    </t>
    </r>
    <r>
      <rPr>
        <sz val="11"/>
        <rFont val="宋体"/>
        <charset val="0"/>
      </rPr>
      <t>战备应急</t>
    </r>
  </si>
  <si>
    <r>
      <rPr>
        <sz val="11"/>
        <rFont val="Times New Roman"/>
        <charset val="0"/>
      </rPr>
      <t xml:space="preserve">    </t>
    </r>
    <r>
      <rPr>
        <sz val="11"/>
        <rFont val="宋体"/>
        <charset val="0"/>
      </rPr>
      <t>信息安全建设</t>
    </r>
  </si>
  <si>
    <r>
      <rPr>
        <sz val="11"/>
        <rFont val="Times New Roman"/>
        <charset val="0"/>
      </rPr>
      <t xml:space="preserve">    </t>
    </r>
    <r>
      <rPr>
        <sz val="11"/>
        <rFont val="宋体"/>
        <charset val="0"/>
      </rPr>
      <t>专用通信</t>
    </r>
  </si>
  <si>
    <r>
      <rPr>
        <sz val="11"/>
        <rFont val="Times New Roman"/>
        <charset val="0"/>
      </rPr>
      <t xml:space="preserve">    </t>
    </r>
    <r>
      <rPr>
        <sz val="11"/>
        <rFont val="宋体"/>
        <charset val="0"/>
      </rPr>
      <t>无线电监管</t>
    </r>
  </si>
  <si>
    <r>
      <rPr>
        <sz val="11"/>
        <rFont val="Times New Roman"/>
        <charset val="0"/>
      </rPr>
      <t xml:space="preserve">    </t>
    </r>
    <r>
      <rPr>
        <sz val="11"/>
        <rFont val="宋体"/>
        <charset val="0"/>
      </rPr>
      <t>工业和信息产业战略研究与标准制定</t>
    </r>
  </si>
  <si>
    <r>
      <rPr>
        <sz val="11"/>
        <rFont val="Times New Roman"/>
        <charset val="0"/>
      </rPr>
      <t xml:space="preserve">    </t>
    </r>
    <r>
      <rPr>
        <sz val="11"/>
        <rFont val="宋体"/>
        <charset val="0"/>
      </rPr>
      <t>工业和信息产业支持</t>
    </r>
  </si>
  <si>
    <r>
      <rPr>
        <sz val="11"/>
        <rFont val="Times New Roman"/>
        <charset val="0"/>
      </rPr>
      <t xml:space="preserve">    </t>
    </r>
    <r>
      <rPr>
        <sz val="11"/>
        <rFont val="宋体"/>
        <charset val="0"/>
      </rPr>
      <t>电子专项工程</t>
    </r>
  </si>
  <si>
    <r>
      <rPr>
        <sz val="11"/>
        <rFont val="Times New Roman"/>
        <charset val="0"/>
      </rPr>
      <t xml:space="preserve">    </t>
    </r>
    <r>
      <rPr>
        <sz val="11"/>
        <rFont val="宋体"/>
        <charset val="0"/>
      </rPr>
      <t>技术基础研究</t>
    </r>
  </si>
  <si>
    <r>
      <rPr>
        <sz val="11"/>
        <rFont val="Times New Roman"/>
        <charset val="0"/>
      </rPr>
      <t xml:space="preserve">    </t>
    </r>
    <r>
      <rPr>
        <sz val="11"/>
        <rFont val="宋体"/>
        <charset val="0"/>
      </rPr>
      <t>其他工业和信息产业监管支出</t>
    </r>
  </si>
  <si>
    <r>
      <rPr>
        <sz val="11"/>
        <rFont val="Times New Roman"/>
        <charset val="0"/>
      </rPr>
      <t xml:space="preserve">  </t>
    </r>
    <r>
      <rPr>
        <sz val="11"/>
        <rFont val="宋体"/>
        <charset val="0"/>
      </rPr>
      <t>国有资产监管</t>
    </r>
  </si>
  <si>
    <r>
      <rPr>
        <sz val="11"/>
        <rFont val="Times New Roman"/>
        <charset val="0"/>
      </rPr>
      <t xml:space="preserve">    </t>
    </r>
    <r>
      <rPr>
        <sz val="11"/>
        <rFont val="宋体"/>
        <charset val="0"/>
      </rPr>
      <t>国有企业监事会专项</t>
    </r>
  </si>
  <si>
    <r>
      <rPr>
        <sz val="11"/>
        <rFont val="Times New Roman"/>
        <charset val="0"/>
      </rPr>
      <t xml:space="preserve">    </t>
    </r>
    <r>
      <rPr>
        <sz val="11"/>
        <rFont val="宋体"/>
        <charset val="0"/>
      </rPr>
      <t>中央企业专项管理</t>
    </r>
  </si>
  <si>
    <r>
      <rPr>
        <sz val="11"/>
        <rFont val="Times New Roman"/>
        <charset val="0"/>
      </rPr>
      <t xml:space="preserve">    </t>
    </r>
    <r>
      <rPr>
        <sz val="11"/>
        <rFont val="宋体"/>
        <charset val="0"/>
      </rPr>
      <t>其他国有资产监管支出</t>
    </r>
  </si>
  <si>
    <r>
      <rPr>
        <sz val="11"/>
        <rFont val="Times New Roman"/>
        <charset val="0"/>
      </rPr>
      <t xml:space="preserve">  </t>
    </r>
    <r>
      <rPr>
        <sz val="11"/>
        <rFont val="宋体"/>
        <charset val="0"/>
      </rPr>
      <t>支持中小企业发展和管理支出</t>
    </r>
  </si>
  <si>
    <r>
      <rPr>
        <sz val="11"/>
        <rFont val="Times New Roman"/>
        <charset val="0"/>
      </rPr>
      <t xml:space="preserve">    </t>
    </r>
    <r>
      <rPr>
        <sz val="11"/>
        <rFont val="宋体"/>
        <charset val="0"/>
      </rPr>
      <t>科技型中小企业技术创新基金</t>
    </r>
  </si>
  <si>
    <r>
      <rPr>
        <sz val="11"/>
        <rFont val="Times New Roman"/>
        <charset val="0"/>
      </rPr>
      <t xml:space="preserve">    </t>
    </r>
    <r>
      <rPr>
        <sz val="11"/>
        <rFont val="宋体"/>
        <charset val="0"/>
      </rPr>
      <t>中小企业发展专项</t>
    </r>
  </si>
  <si>
    <r>
      <rPr>
        <sz val="11"/>
        <rFont val="Times New Roman"/>
        <charset val="0"/>
      </rPr>
      <t xml:space="preserve">    </t>
    </r>
    <r>
      <rPr>
        <sz val="11"/>
        <rFont val="宋体"/>
        <charset val="0"/>
      </rPr>
      <t>其他支持中小企业发展和管理支出</t>
    </r>
  </si>
  <si>
    <r>
      <rPr>
        <sz val="11"/>
        <rFont val="Times New Roman"/>
        <charset val="0"/>
      </rPr>
      <t xml:space="preserve">  </t>
    </r>
    <r>
      <rPr>
        <sz val="11"/>
        <rFont val="宋体"/>
        <charset val="0"/>
      </rPr>
      <t>其他资源勘探信息等支出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</si>
  <si>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黄金事务</t>
    </r>
  </si>
  <si>
    <r>
      <rPr>
        <sz val="11"/>
        <rFont val="Times New Roman"/>
        <charset val="0"/>
      </rPr>
      <t xml:space="preserve">    </t>
    </r>
    <r>
      <rPr>
        <sz val="11"/>
        <rFont val="宋体"/>
        <charset val="0"/>
      </rPr>
      <t>技术改造支出</t>
    </r>
  </si>
  <si>
    <r>
      <rPr>
        <sz val="11"/>
        <rFont val="Times New Roman"/>
        <charset val="0"/>
      </rPr>
      <t xml:space="preserve">    </t>
    </r>
    <r>
      <rPr>
        <sz val="11"/>
        <rFont val="宋体"/>
        <charset val="0"/>
      </rPr>
      <t>中药材扶持资金支出</t>
    </r>
  </si>
  <si>
    <r>
      <rPr>
        <sz val="11"/>
        <rFont val="Times New Roman"/>
        <charset val="0"/>
      </rPr>
      <t xml:space="preserve">    </t>
    </r>
    <r>
      <rPr>
        <sz val="11"/>
        <rFont val="宋体"/>
        <charset val="0"/>
      </rPr>
      <t>重点产业振兴和技术改造项目贷款贴息</t>
    </r>
  </si>
  <si>
    <r>
      <rPr>
        <sz val="11"/>
        <rFont val="Times New Roman"/>
        <charset val="0"/>
      </rPr>
      <t xml:space="preserve">    </t>
    </r>
    <r>
      <rPr>
        <sz val="11"/>
        <rFont val="宋体"/>
        <charset val="0"/>
      </rPr>
      <t>其他资源勘探信息等支出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</si>
  <si>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商业流通事务</t>
    </r>
  </si>
  <si>
    <r>
      <rPr>
        <sz val="11"/>
        <rFont val="Times New Roman"/>
        <charset val="0"/>
      </rPr>
      <t xml:space="preserve">    </t>
    </r>
    <r>
      <rPr>
        <sz val="11"/>
        <rFont val="宋体"/>
        <charset val="0"/>
      </rPr>
      <t>食品流通安全补贴</t>
    </r>
  </si>
  <si>
    <r>
      <rPr>
        <sz val="11"/>
        <rFont val="Times New Roman"/>
        <charset val="0"/>
      </rPr>
      <t xml:space="preserve">    </t>
    </r>
    <r>
      <rPr>
        <sz val="11"/>
        <rFont val="宋体"/>
        <charset val="0"/>
      </rPr>
      <t>市场监测及信息管理</t>
    </r>
  </si>
  <si>
    <r>
      <rPr>
        <sz val="11"/>
        <rFont val="Times New Roman"/>
        <charset val="0"/>
      </rPr>
      <t xml:space="preserve">    </t>
    </r>
    <r>
      <rPr>
        <sz val="11"/>
        <rFont val="宋体"/>
        <charset val="0"/>
      </rPr>
      <t>民贸企业补贴</t>
    </r>
  </si>
  <si>
    <r>
      <rPr>
        <sz val="11"/>
        <rFont val="Times New Roman"/>
        <charset val="0"/>
      </rPr>
      <t xml:space="preserve">    </t>
    </r>
    <r>
      <rPr>
        <sz val="11"/>
        <rFont val="宋体"/>
        <charset val="0"/>
      </rPr>
      <t>民贸民品贷款贴息</t>
    </r>
  </si>
  <si>
    <r>
      <rPr>
        <sz val="11"/>
        <rFont val="Times New Roman"/>
        <charset val="0"/>
      </rPr>
      <t xml:space="preserve">    </t>
    </r>
    <r>
      <rPr>
        <sz val="11"/>
        <rFont val="宋体"/>
        <charset val="0"/>
      </rPr>
      <t>其他商业流通事务支出</t>
    </r>
  </si>
  <si>
    <r>
      <rPr>
        <sz val="11"/>
        <rFont val="Times New Roman"/>
        <charset val="0"/>
      </rPr>
      <t xml:space="preserve">  </t>
    </r>
    <r>
      <rPr>
        <sz val="11"/>
        <rFont val="宋体"/>
        <charset val="0"/>
      </rPr>
      <t>涉外发展服务支出</t>
    </r>
  </si>
  <si>
    <r>
      <rPr>
        <sz val="11"/>
        <rFont val="Times New Roman"/>
        <charset val="0"/>
      </rPr>
      <t xml:space="preserve">    </t>
    </r>
    <r>
      <rPr>
        <sz val="11"/>
        <rFont val="宋体"/>
        <charset val="0"/>
      </rPr>
      <t>外商投资环境建设补助资金</t>
    </r>
  </si>
  <si>
    <r>
      <rPr>
        <sz val="11"/>
        <rFont val="Times New Roman"/>
        <charset val="0"/>
      </rPr>
      <t xml:space="preserve">    </t>
    </r>
    <r>
      <rPr>
        <sz val="11"/>
        <rFont val="宋体"/>
        <charset val="0"/>
      </rPr>
      <t>其他涉外发展服务支出</t>
    </r>
  </si>
  <si>
    <r>
      <rPr>
        <sz val="11"/>
        <rFont val="Times New Roman"/>
        <charset val="0"/>
      </rPr>
      <t xml:space="preserve">  </t>
    </r>
    <r>
      <rPr>
        <sz val="11"/>
        <rFont val="宋体"/>
        <charset val="0"/>
      </rPr>
      <t>其他商业服务业等支出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</si>
  <si>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服务业基础设施建设</t>
    </r>
  </si>
  <si>
    <r>
      <rPr>
        <sz val="11"/>
        <rFont val="Times New Roman"/>
        <charset val="0"/>
      </rPr>
      <t xml:space="preserve">    </t>
    </r>
    <r>
      <rPr>
        <sz val="11"/>
        <rFont val="宋体"/>
        <charset val="0"/>
      </rPr>
      <t>其他商业服务业等支出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</si>
  <si>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金融部门行政支出</t>
    </r>
  </si>
  <si>
    <r>
      <rPr>
        <sz val="11"/>
        <rFont val="Times New Roman"/>
        <charset val="0"/>
      </rPr>
      <t xml:space="preserve">    </t>
    </r>
    <r>
      <rPr>
        <sz val="11"/>
        <rFont val="宋体"/>
        <charset val="0"/>
      </rPr>
      <t>安全防卫</t>
    </r>
  </si>
  <si>
    <r>
      <rPr>
        <sz val="11"/>
        <rFont val="Times New Roman"/>
        <charset val="0"/>
      </rPr>
      <t xml:space="preserve">    </t>
    </r>
    <r>
      <rPr>
        <sz val="11"/>
        <rFont val="宋体"/>
        <charset val="0"/>
      </rPr>
      <t>金融部门其他行政支出</t>
    </r>
  </si>
  <si>
    <r>
      <rPr>
        <sz val="11"/>
        <rFont val="Times New Roman"/>
        <charset val="0"/>
      </rPr>
      <t xml:space="preserve">  </t>
    </r>
    <r>
      <rPr>
        <sz val="11"/>
        <rFont val="宋体"/>
        <charset val="0"/>
      </rPr>
      <t>金融部门监管支出</t>
    </r>
  </si>
  <si>
    <r>
      <rPr>
        <sz val="11"/>
        <rFont val="Times New Roman"/>
        <charset val="0"/>
      </rPr>
      <t xml:space="preserve">    </t>
    </r>
    <r>
      <rPr>
        <sz val="11"/>
        <rFont val="宋体"/>
        <charset val="0"/>
      </rPr>
      <t>货币发行</t>
    </r>
  </si>
  <si>
    <r>
      <rPr>
        <sz val="11"/>
        <rFont val="Times New Roman"/>
        <charset val="0"/>
      </rPr>
      <t xml:space="preserve">    </t>
    </r>
    <r>
      <rPr>
        <sz val="11"/>
        <rFont val="宋体"/>
        <charset val="0"/>
      </rPr>
      <t>金融服务</t>
    </r>
  </si>
  <si>
    <r>
      <rPr>
        <sz val="11"/>
        <rFont val="Times New Roman"/>
        <charset val="0"/>
      </rPr>
      <t xml:space="preserve">    </t>
    </r>
    <r>
      <rPr>
        <sz val="11"/>
        <rFont val="宋体"/>
        <charset val="0"/>
      </rPr>
      <t>反假币</t>
    </r>
  </si>
  <si>
    <r>
      <rPr>
        <sz val="11"/>
        <rFont val="Times New Roman"/>
        <charset val="0"/>
      </rPr>
      <t xml:space="preserve">    </t>
    </r>
    <r>
      <rPr>
        <sz val="11"/>
        <rFont val="宋体"/>
        <charset val="0"/>
      </rPr>
      <t>重点金融机构监管</t>
    </r>
  </si>
  <si>
    <r>
      <rPr>
        <sz val="11"/>
        <rFont val="Times New Roman"/>
        <charset val="0"/>
      </rPr>
      <t xml:space="preserve">    </t>
    </r>
    <r>
      <rPr>
        <sz val="11"/>
        <rFont val="宋体"/>
        <charset val="0"/>
      </rPr>
      <t>金融稽查与案件处理</t>
    </r>
  </si>
  <si>
    <r>
      <rPr>
        <sz val="11"/>
        <rFont val="Times New Roman"/>
        <charset val="0"/>
      </rPr>
      <t xml:space="preserve">    </t>
    </r>
    <r>
      <rPr>
        <sz val="11"/>
        <rFont val="宋体"/>
        <charset val="0"/>
      </rPr>
      <t>金融行业电子化建设</t>
    </r>
  </si>
  <si>
    <r>
      <rPr>
        <sz val="11"/>
        <rFont val="Times New Roman"/>
        <charset val="0"/>
      </rPr>
      <t xml:space="preserve">    </t>
    </r>
    <r>
      <rPr>
        <sz val="11"/>
        <rFont val="宋体"/>
        <charset val="0"/>
      </rPr>
      <t>从业人员资格考试</t>
    </r>
  </si>
  <si>
    <r>
      <rPr>
        <sz val="11"/>
        <rFont val="Times New Roman"/>
        <charset val="0"/>
      </rPr>
      <t xml:space="preserve">    </t>
    </r>
    <r>
      <rPr>
        <sz val="11"/>
        <rFont val="宋体"/>
        <charset val="0"/>
      </rPr>
      <t>反洗钱</t>
    </r>
  </si>
  <si>
    <r>
      <rPr>
        <sz val="11"/>
        <rFont val="Times New Roman"/>
        <charset val="0"/>
      </rPr>
      <t xml:space="preserve">    </t>
    </r>
    <r>
      <rPr>
        <sz val="11"/>
        <rFont val="宋体"/>
        <charset val="0"/>
      </rPr>
      <t>金融部门其他监管支出</t>
    </r>
  </si>
  <si>
    <r>
      <rPr>
        <sz val="11"/>
        <rFont val="Times New Roman"/>
        <charset val="0"/>
      </rPr>
      <t xml:space="preserve">  </t>
    </r>
    <r>
      <rPr>
        <sz val="11"/>
        <rFont val="宋体"/>
        <charset val="0"/>
      </rPr>
      <t>金融发展支出</t>
    </r>
  </si>
  <si>
    <r>
      <rPr>
        <sz val="11"/>
        <rFont val="Times New Roman"/>
        <charset val="0"/>
      </rPr>
      <t xml:space="preserve">    </t>
    </r>
    <r>
      <rPr>
        <sz val="11"/>
        <rFont val="宋体"/>
        <charset val="0"/>
      </rPr>
      <t>政策性银行亏损补贴</t>
    </r>
  </si>
  <si>
    <r>
      <rPr>
        <sz val="11"/>
        <rFont val="Times New Roman"/>
        <charset val="0"/>
      </rPr>
      <t xml:space="preserve">    </t>
    </r>
    <r>
      <rPr>
        <sz val="11"/>
        <rFont val="宋体"/>
        <charset val="0"/>
      </rPr>
      <t>利息费用补贴支出</t>
    </r>
  </si>
  <si>
    <r>
      <rPr>
        <sz val="11"/>
        <rFont val="Times New Roman"/>
        <charset val="0"/>
      </rPr>
      <t xml:space="preserve">    </t>
    </r>
    <r>
      <rPr>
        <sz val="11"/>
        <rFont val="宋体"/>
        <charset val="0"/>
      </rPr>
      <t>补充资本金</t>
    </r>
  </si>
  <si>
    <r>
      <rPr>
        <sz val="11"/>
        <rFont val="Times New Roman"/>
        <charset val="0"/>
      </rPr>
      <t xml:space="preserve">    </t>
    </r>
    <r>
      <rPr>
        <sz val="11"/>
        <rFont val="宋体"/>
        <charset val="0"/>
      </rPr>
      <t>风险基金补助</t>
    </r>
  </si>
  <si>
    <r>
      <rPr>
        <sz val="11"/>
        <rFont val="Times New Roman"/>
        <charset val="0"/>
      </rPr>
      <t xml:space="preserve">    </t>
    </r>
    <r>
      <rPr>
        <sz val="11"/>
        <rFont val="宋体"/>
        <charset val="0"/>
      </rPr>
      <t>其他金融发展支出</t>
    </r>
  </si>
  <si>
    <r>
      <rPr>
        <sz val="11"/>
        <rFont val="Times New Roman"/>
        <charset val="0"/>
      </rPr>
      <t xml:space="preserve">  </t>
    </r>
    <r>
      <rPr>
        <sz val="11"/>
        <rFont val="宋体"/>
        <charset val="0"/>
      </rPr>
      <t>金融调控支出</t>
    </r>
  </si>
  <si>
    <r>
      <rPr>
        <sz val="11"/>
        <rFont val="Times New Roman"/>
        <charset val="0"/>
      </rPr>
      <t xml:space="preserve">    </t>
    </r>
    <r>
      <rPr>
        <sz val="11"/>
        <rFont val="宋体"/>
        <charset val="0"/>
      </rPr>
      <t>中央银行亏损补贴</t>
    </r>
  </si>
  <si>
    <r>
      <rPr>
        <sz val="11"/>
        <rFont val="Times New Roman"/>
        <charset val="0"/>
      </rPr>
      <t xml:space="preserve">    </t>
    </r>
    <r>
      <rPr>
        <sz val="11"/>
        <rFont val="宋体"/>
        <charset val="0"/>
      </rPr>
      <t>其他金融调控支出</t>
    </r>
  </si>
  <si>
    <r>
      <rPr>
        <sz val="11"/>
        <rFont val="Times New Roman"/>
        <charset val="0"/>
      </rPr>
      <t xml:space="preserve">  </t>
    </r>
    <r>
      <rPr>
        <sz val="11"/>
        <rFont val="宋体"/>
        <charset val="0"/>
      </rPr>
      <t>其他金融支出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</si>
  <si>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其他金融支出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</si>
  <si>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一般公共服务</t>
    </r>
  </si>
  <si>
    <r>
      <rPr>
        <sz val="11"/>
        <rFont val="Times New Roman"/>
        <charset val="0"/>
      </rPr>
      <t xml:space="preserve">  </t>
    </r>
    <r>
      <rPr>
        <sz val="11"/>
        <rFont val="宋体"/>
        <charset val="0"/>
      </rPr>
      <t>教育</t>
    </r>
  </si>
  <si>
    <r>
      <rPr>
        <sz val="11"/>
        <rFont val="Times New Roman"/>
        <charset val="0"/>
      </rPr>
      <t xml:space="preserve">  </t>
    </r>
    <r>
      <rPr>
        <sz val="11"/>
        <rFont val="宋体"/>
        <charset val="0"/>
      </rPr>
      <t>文化体育与传媒</t>
    </r>
  </si>
  <si>
    <r>
      <rPr>
        <sz val="11"/>
        <rFont val="Times New Roman"/>
        <charset val="0"/>
      </rPr>
      <t xml:space="preserve">  </t>
    </r>
    <r>
      <rPr>
        <sz val="11"/>
        <rFont val="宋体"/>
        <charset val="0"/>
      </rPr>
      <t>医疗卫生</t>
    </r>
  </si>
  <si>
    <r>
      <rPr>
        <sz val="11"/>
        <rFont val="Times New Roman"/>
        <charset val="0"/>
      </rPr>
      <t xml:space="preserve">  </t>
    </r>
    <r>
      <rPr>
        <sz val="11"/>
        <rFont val="宋体"/>
        <charset val="0"/>
      </rPr>
      <t>节能环保</t>
    </r>
  </si>
  <si>
    <r>
      <rPr>
        <sz val="11"/>
        <rFont val="Times New Roman"/>
        <charset val="0"/>
      </rPr>
      <t xml:space="preserve">  </t>
    </r>
    <r>
      <rPr>
        <sz val="11"/>
        <rFont val="宋体"/>
        <charset val="0"/>
      </rPr>
      <t>交通运输</t>
    </r>
  </si>
  <si>
    <r>
      <rPr>
        <sz val="11"/>
        <rFont val="Times New Roman"/>
        <charset val="0"/>
      </rPr>
      <t xml:space="preserve">  </t>
    </r>
    <r>
      <rPr>
        <sz val="11"/>
        <rFont val="宋体"/>
        <charset val="0"/>
      </rPr>
      <t>住房保障</t>
    </r>
  </si>
  <si>
    <r>
      <rPr>
        <sz val="11"/>
        <rFont val="Times New Roman"/>
        <charset val="0"/>
      </rPr>
      <t xml:space="preserve">  </t>
    </r>
    <r>
      <rPr>
        <sz val="11"/>
        <rFont val="宋体"/>
        <charset val="0"/>
      </rPr>
      <t>其他支出</t>
    </r>
  </si>
  <si>
    <r>
      <rPr>
        <sz val="11"/>
        <rFont val="Times New Roman"/>
        <charset val="0"/>
      </rPr>
      <t xml:space="preserve">  </t>
    </r>
    <r>
      <rPr>
        <sz val="11"/>
        <rFont val="宋体"/>
        <charset val="0"/>
      </rPr>
      <t>自然资源事务</t>
    </r>
  </si>
  <si>
    <r>
      <rPr>
        <sz val="11"/>
        <rFont val="Times New Roman"/>
        <charset val="0"/>
      </rPr>
      <t xml:space="preserve">    </t>
    </r>
    <r>
      <rPr>
        <sz val="11"/>
        <rFont val="宋体"/>
        <charset val="0"/>
      </rPr>
      <t>自然资源规划及管理</t>
    </r>
  </si>
  <si>
    <r>
      <rPr>
        <sz val="11"/>
        <rFont val="Times New Roman"/>
        <charset val="0"/>
      </rPr>
      <t xml:space="preserve">    </t>
    </r>
    <r>
      <rPr>
        <sz val="11"/>
        <rFont val="宋体"/>
        <charset val="0"/>
      </rPr>
      <t>土地资源调查</t>
    </r>
  </si>
  <si>
    <r>
      <rPr>
        <sz val="11"/>
        <rFont val="Times New Roman"/>
        <charset val="0"/>
      </rPr>
      <t xml:space="preserve">    </t>
    </r>
    <r>
      <rPr>
        <sz val="11"/>
        <rFont val="宋体"/>
        <charset val="0"/>
      </rPr>
      <t>土地资源利用与保护</t>
    </r>
  </si>
  <si>
    <r>
      <rPr>
        <sz val="11"/>
        <rFont val="Times New Roman"/>
        <charset val="0"/>
      </rPr>
      <t xml:space="preserve">    </t>
    </r>
    <r>
      <rPr>
        <sz val="11"/>
        <rFont val="宋体"/>
        <charset val="0"/>
      </rPr>
      <t>自然资源社会公益服务</t>
    </r>
  </si>
  <si>
    <r>
      <rPr>
        <sz val="11"/>
        <rFont val="Times New Roman"/>
        <charset val="0"/>
      </rPr>
      <t xml:space="preserve">    </t>
    </r>
    <r>
      <rPr>
        <sz val="11"/>
        <rFont val="宋体"/>
        <charset val="0"/>
      </rPr>
      <t>自然资源行业业务管理</t>
    </r>
  </si>
  <si>
    <r>
      <rPr>
        <sz val="11"/>
        <rFont val="Times New Roman"/>
        <charset val="0"/>
      </rPr>
      <t xml:space="preserve">    </t>
    </r>
    <r>
      <rPr>
        <sz val="11"/>
        <rFont val="宋体"/>
        <charset val="0"/>
      </rPr>
      <t>自然资源调查</t>
    </r>
  </si>
  <si>
    <r>
      <rPr>
        <sz val="11"/>
        <rFont val="Times New Roman"/>
        <charset val="0"/>
      </rPr>
      <t xml:space="preserve">    </t>
    </r>
    <r>
      <rPr>
        <sz val="11"/>
        <rFont val="宋体"/>
        <charset val="0"/>
      </rPr>
      <t>国土整治</t>
    </r>
  </si>
  <si>
    <r>
      <rPr>
        <sz val="11"/>
        <rFont val="Times New Roman"/>
        <charset val="0"/>
      </rPr>
      <t xml:space="preserve">    </t>
    </r>
    <r>
      <rPr>
        <sz val="11"/>
        <rFont val="宋体"/>
        <charset val="0"/>
      </rPr>
      <t>土地资源储备支出</t>
    </r>
  </si>
  <si>
    <r>
      <rPr>
        <sz val="11"/>
        <rFont val="Times New Roman"/>
        <charset val="0"/>
      </rPr>
      <t xml:space="preserve">    </t>
    </r>
    <r>
      <rPr>
        <sz val="11"/>
        <rFont val="宋体"/>
        <charset val="0"/>
      </rPr>
      <t>地质矿产资源与环境调查</t>
    </r>
  </si>
  <si>
    <r>
      <rPr>
        <sz val="11"/>
        <rFont val="Times New Roman"/>
        <charset val="0"/>
      </rPr>
      <t xml:space="preserve">    </t>
    </r>
    <r>
      <rPr>
        <sz val="11"/>
        <rFont val="宋体"/>
        <charset val="0"/>
      </rPr>
      <t>地质矿产资源利用与保护</t>
    </r>
  </si>
  <si>
    <r>
      <rPr>
        <sz val="11"/>
        <rFont val="Times New Roman"/>
        <charset val="0"/>
      </rPr>
      <t xml:space="preserve">    </t>
    </r>
    <r>
      <rPr>
        <sz val="11"/>
        <rFont val="宋体"/>
        <charset val="0"/>
      </rPr>
      <t>地质转产项目财政贴息</t>
    </r>
  </si>
  <si>
    <r>
      <rPr>
        <sz val="11"/>
        <rFont val="Times New Roman"/>
        <charset val="0"/>
      </rPr>
      <t xml:space="preserve">    </t>
    </r>
    <r>
      <rPr>
        <sz val="11"/>
        <rFont val="宋体"/>
        <charset val="0"/>
      </rPr>
      <t>国外风险勘查</t>
    </r>
  </si>
  <si>
    <r>
      <rPr>
        <sz val="11"/>
        <rFont val="Times New Roman"/>
        <charset val="0"/>
      </rPr>
      <t xml:space="preserve">    </t>
    </r>
    <r>
      <rPr>
        <sz val="11"/>
        <rFont val="宋体"/>
        <charset val="0"/>
      </rPr>
      <t>地质勘查基金</t>
    </r>
    <r>
      <rPr>
        <sz val="11"/>
        <rFont val="Times New Roman"/>
        <charset val="0"/>
      </rPr>
      <t>(</t>
    </r>
    <r>
      <rPr>
        <sz val="11"/>
        <rFont val="宋体"/>
        <charset val="0"/>
      </rPr>
      <t>周转金</t>
    </r>
    <r>
      <rPr>
        <sz val="11"/>
        <rFont val="Times New Roman"/>
        <charset val="0"/>
      </rPr>
      <t>)</t>
    </r>
    <r>
      <rPr>
        <sz val="11"/>
        <rFont val="宋体"/>
        <charset val="0"/>
      </rPr>
      <t>支出</t>
    </r>
  </si>
  <si>
    <r>
      <rPr>
        <sz val="11"/>
        <rFont val="Times New Roman"/>
        <charset val="0"/>
      </rPr>
      <t xml:space="preserve">    </t>
    </r>
    <r>
      <rPr>
        <sz val="11"/>
        <rFont val="宋体"/>
        <charset val="0"/>
      </rPr>
      <t>其他自然资源事务支出</t>
    </r>
  </si>
  <si>
    <r>
      <rPr>
        <sz val="11"/>
        <rFont val="Times New Roman"/>
        <charset val="0"/>
      </rPr>
      <t xml:space="preserve">  </t>
    </r>
    <r>
      <rPr>
        <sz val="11"/>
        <rFont val="宋体"/>
        <charset val="0"/>
      </rPr>
      <t>海洋管理事务</t>
    </r>
  </si>
  <si>
    <r>
      <rPr>
        <sz val="11"/>
        <rFont val="Times New Roman"/>
        <charset val="0"/>
      </rPr>
      <t xml:space="preserve">    </t>
    </r>
    <r>
      <rPr>
        <sz val="11"/>
        <rFont val="宋体"/>
        <charset val="0"/>
      </rPr>
      <t>海域使用管理</t>
    </r>
  </si>
  <si>
    <r>
      <rPr>
        <sz val="11"/>
        <rFont val="Times New Roman"/>
        <charset val="0"/>
      </rPr>
      <t xml:space="preserve">    </t>
    </r>
    <r>
      <rPr>
        <sz val="11"/>
        <rFont val="宋体"/>
        <charset val="0"/>
      </rPr>
      <t>海洋环境保护与监测</t>
    </r>
  </si>
  <si>
    <r>
      <rPr>
        <sz val="11"/>
        <rFont val="Times New Roman"/>
        <charset val="0"/>
      </rPr>
      <t xml:space="preserve">    </t>
    </r>
    <r>
      <rPr>
        <sz val="11"/>
        <rFont val="宋体"/>
        <charset val="0"/>
      </rPr>
      <t>海洋调查评价</t>
    </r>
  </si>
  <si>
    <r>
      <rPr>
        <sz val="11"/>
        <rFont val="Times New Roman"/>
        <charset val="0"/>
      </rPr>
      <t xml:space="preserve">    </t>
    </r>
    <r>
      <rPr>
        <sz val="11"/>
        <rFont val="宋体"/>
        <charset val="0"/>
      </rPr>
      <t>海洋权益维护</t>
    </r>
  </si>
  <si>
    <r>
      <rPr>
        <sz val="11"/>
        <rFont val="Times New Roman"/>
        <charset val="0"/>
      </rPr>
      <t xml:space="preserve">    </t>
    </r>
    <r>
      <rPr>
        <sz val="11"/>
        <rFont val="宋体"/>
        <charset val="0"/>
      </rPr>
      <t>海洋执法监察</t>
    </r>
  </si>
  <si>
    <r>
      <rPr>
        <sz val="11"/>
        <rFont val="Times New Roman"/>
        <charset val="0"/>
      </rPr>
      <t xml:space="preserve">    </t>
    </r>
    <r>
      <rPr>
        <sz val="11"/>
        <rFont val="宋体"/>
        <charset val="0"/>
      </rPr>
      <t>海洋防灾减灾</t>
    </r>
  </si>
  <si>
    <r>
      <rPr>
        <sz val="11"/>
        <rFont val="Times New Roman"/>
        <charset val="0"/>
      </rPr>
      <t xml:space="preserve">    </t>
    </r>
    <r>
      <rPr>
        <sz val="11"/>
        <rFont val="宋体"/>
        <charset val="0"/>
      </rPr>
      <t>海洋卫星</t>
    </r>
  </si>
  <si>
    <r>
      <rPr>
        <sz val="11"/>
        <rFont val="Times New Roman"/>
        <charset val="0"/>
      </rPr>
      <t xml:space="preserve">    </t>
    </r>
    <r>
      <rPr>
        <sz val="11"/>
        <rFont val="宋体"/>
        <charset val="0"/>
      </rPr>
      <t>极地考察</t>
    </r>
  </si>
  <si>
    <r>
      <rPr>
        <sz val="11"/>
        <rFont val="Times New Roman"/>
        <charset val="0"/>
      </rPr>
      <t xml:space="preserve">    </t>
    </r>
    <r>
      <rPr>
        <sz val="11"/>
        <rFont val="宋体"/>
        <charset val="0"/>
      </rPr>
      <t>海洋矿产资源勘探研究</t>
    </r>
  </si>
  <si>
    <r>
      <rPr>
        <sz val="11"/>
        <rFont val="Times New Roman"/>
        <charset val="0"/>
      </rPr>
      <t xml:space="preserve">    </t>
    </r>
    <r>
      <rPr>
        <sz val="11"/>
        <rFont val="宋体"/>
        <charset val="0"/>
      </rPr>
      <t>海港航标维护</t>
    </r>
  </si>
  <si>
    <r>
      <rPr>
        <sz val="11"/>
        <rFont val="Times New Roman"/>
        <charset val="0"/>
      </rPr>
      <t xml:space="preserve">    </t>
    </r>
    <r>
      <rPr>
        <sz val="11"/>
        <rFont val="宋体"/>
        <charset val="0"/>
      </rPr>
      <t>海水淡化</t>
    </r>
  </si>
  <si>
    <r>
      <rPr>
        <sz val="11"/>
        <rFont val="Times New Roman"/>
        <charset val="0"/>
      </rPr>
      <t xml:space="preserve">    </t>
    </r>
    <r>
      <rPr>
        <sz val="11"/>
        <rFont val="宋体"/>
        <charset val="0"/>
      </rPr>
      <t>无居民海岛使用金支出</t>
    </r>
  </si>
  <si>
    <r>
      <rPr>
        <sz val="11"/>
        <rFont val="Times New Roman"/>
        <charset val="0"/>
      </rPr>
      <t xml:space="preserve">    </t>
    </r>
    <r>
      <rPr>
        <sz val="11"/>
        <rFont val="宋体"/>
        <charset val="0"/>
      </rPr>
      <t>海岛和海域保护</t>
    </r>
  </si>
  <si>
    <r>
      <rPr>
        <sz val="11"/>
        <rFont val="Times New Roman"/>
        <charset val="0"/>
      </rPr>
      <t xml:space="preserve">    </t>
    </r>
    <r>
      <rPr>
        <sz val="11"/>
        <rFont val="宋体"/>
        <charset val="0"/>
      </rPr>
      <t>其他海洋管理事务支出</t>
    </r>
  </si>
  <si>
    <r>
      <rPr>
        <sz val="11"/>
        <rFont val="Times New Roman"/>
        <charset val="0"/>
      </rPr>
      <t xml:space="preserve">  </t>
    </r>
    <r>
      <rPr>
        <sz val="11"/>
        <rFont val="宋体"/>
        <charset val="0"/>
      </rPr>
      <t>测绘事务</t>
    </r>
  </si>
  <si>
    <r>
      <rPr>
        <sz val="11"/>
        <rFont val="Times New Roman"/>
        <charset val="0"/>
      </rPr>
      <t xml:space="preserve">    </t>
    </r>
    <r>
      <rPr>
        <sz val="11"/>
        <rFont val="宋体"/>
        <charset val="0"/>
      </rPr>
      <t>基础测绘</t>
    </r>
  </si>
  <si>
    <r>
      <rPr>
        <sz val="11"/>
        <rFont val="Times New Roman"/>
        <charset val="0"/>
      </rPr>
      <t xml:space="preserve">    </t>
    </r>
    <r>
      <rPr>
        <sz val="11"/>
        <rFont val="宋体"/>
        <charset val="0"/>
      </rPr>
      <t>航空摄影</t>
    </r>
  </si>
  <si>
    <r>
      <rPr>
        <sz val="11"/>
        <rFont val="Times New Roman"/>
        <charset val="0"/>
      </rPr>
      <t xml:space="preserve">    </t>
    </r>
    <r>
      <rPr>
        <sz val="11"/>
        <rFont val="宋体"/>
        <charset val="0"/>
      </rPr>
      <t>测绘工程建设</t>
    </r>
  </si>
  <si>
    <r>
      <rPr>
        <sz val="11"/>
        <rFont val="Times New Roman"/>
        <charset val="0"/>
      </rPr>
      <t xml:space="preserve">    </t>
    </r>
    <r>
      <rPr>
        <sz val="11"/>
        <rFont val="宋体"/>
        <charset val="0"/>
      </rPr>
      <t>其他测绘事务支出</t>
    </r>
  </si>
  <si>
    <r>
      <rPr>
        <sz val="11"/>
        <rFont val="Times New Roman"/>
        <charset val="0"/>
      </rPr>
      <t xml:space="preserve">  </t>
    </r>
    <r>
      <rPr>
        <sz val="11"/>
        <rFont val="宋体"/>
        <charset val="0"/>
      </rPr>
      <t>气象事务</t>
    </r>
  </si>
  <si>
    <r>
      <rPr>
        <sz val="11"/>
        <rFont val="Times New Roman"/>
        <charset val="0"/>
      </rPr>
      <t xml:space="preserve">    </t>
    </r>
    <r>
      <rPr>
        <sz val="11"/>
        <rFont val="宋体"/>
        <charset val="0"/>
      </rPr>
      <t>气象事业机构</t>
    </r>
  </si>
  <si>
    <r>
      <rPr>
        <sz val="11"/>
        <rFont val="Times New Roman"/>
        <charset val="0"/>
      </rPr>
      <t xml:space="preserve">    </t>
    </r>
    <r>
      <rPr>
        <sz val="11"/>
        <rFont val="宋体"/>
        <charset val="0"/>
      </rPr>
      <t>气象探测</t>
    </r>
  </si>
  <si>
    <r>
      <rPr>
        <sz val="11"/>
        <rFont val="Times New Roman"/>
        <charset val="0"/>
      </rPr>
      <t xml:space="preserve">    </t>
    </r>
    <r>
      <rPr>
        <sz val="11"/>
        <rFont val="宋体"/>
        <charset val="0"/>
      </rPr>
      <t>气象信息传输及管理</t>
    </r>
  </si>
  <si>
    <r>
      <rPr>
        <sz val="11"/>
        <rFont val="Times New Roman"/>
        <charset val="0"/>
      </rPr>
      <t xml:space="preserve">    </t>
    </r>
    <r>
      <rPr>
        <sz val="11"/>
        <rFont val="宋体"/>
        <charset val="0"/>
      </rPr>
      <t>气象预报预测</t>
    </r>
  </si>
  <si>
    <r>
      <rPr>
        <sz val="11"/>
        <rFont val="Times New Roman"/>
        <charset val="0"/>
      </rPr>
      <t xml:space="preserve">    </t>
    </r>
    <r>
      <rPr>
        <sz val="11"/>
        <rFont val="宋体"/>
        <charset val="0"/>
      </rPr>
      <t>气象服务</t>
    </r>
  </si>
  <si>
    <r>
      <rPr>
        <sz val="11"/>
        <rFont val="Times New Roman"/>
        <charset val="0"/>
      </rPr>
      <t xml:space="preserve">    </t>
    </r>
    <r>
      <rPr>
        <sz val="11"/>
        <rFont val="宋体"/>
        <charset val="0"/>
      </rPr>
      <t>气象装备保障维护</t>
    </r>
  </si>
  <si>
    <r>
      <rPr>
        <sz val="11"/>
        <rFont val="Times New Roman"/>
        <charset val="0"/>
      </rPr>
      <t xml:space="preserve">    </t>
    </r>
    <r>
      <rPr>
        <sz val="11"/>
        <rFont val="宋体"/>
        <charset val="0"/>
      </rPr>
      <t>气象基础设施建设与维修</t>
    </r>
  </si>
  <si>
    <r>
      <rPr>
        <sz val="11"/>
        <rFont val="Times New Roman"/>
        <charset val="0"/>
      </rPr>
      <t xml:space="preserve">    </t>
    </r>
    <r>
      <rPr>
        <sz val="11"/>
        <rFont val="宋体"/>
        <charset val="0"/>
      </rPr>
      <t>气象卫星</t>
    </r>
  </si>
  <si>
    <r>
      <rPr>
        <sz val="11"/>
        <rFont val="Times New Roman"/>
        <charset val="0"/>
      </rPr>
      <t xml:space="preserve">    </t>
    </r>
    <r>
      <rPr>
        <sz val="11"/>
        <rFont val="宋体"/>
        <charset val="0"/>
      </rPr>
      <t>气象法规与标准</t>
    </r>
  </si>
  <si>
    <r>
      <rPr>
        <sz val="11"/>
        <rFont val="Times New Roman"/>
        <charset val="0"/>
      </rPr>
      <t xml:space="preserve">    </t>
    </r>
    <r>
      <rPr>
        <sz val="11"/>
        <rFont val="宋体"/>
        <charset val="0"/>
      </rPr>
      <t>气象资金审计稽查</t>
    </r>
  </si>
  <si>
    <r>
      <rPr>
        <sz val="11"/>
        <rFont val="Times New Roman"/>
        <charset val="0"/>
      </rPr>
      <t xml:space="preserve">    </t>
    </r>
    <r>
      <rPr>
        <sz val="11"/>
        <rFont val="宋体"/>
        <charset val="0"/>
      </rPr>
      <t>其他气象事务支出</t>
    </r>
  </si>
  <si>
    <r>
      <rPr>
        <sz val="11"/>
        <rFont val="Times New Roman"/>
        <charset val="0"/>
      </rPr>
      <t xml:space="preserve">  </t>
    </r>
    <r>
      <rPr>
        <sz val="11"/>
        <rFont val="宋体"/>
        <charset val="0"/>
      </rPr>
      <t>其他自然资源海洋气象等支出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</si>
  <si>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其他自然资源海洋气象等支出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</si>
  <si>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保障性安居工程支出</t>
    </r>
  </si>
  <si>
    <r>
      <rPr>
        <sz val="11"/>
        <rFont val="Times New Roman"/>
        <charset val="0"/>
      </rPr>
      <t xml:space="preserve">    </t>
    </r>
    <r>
      <rPr>
        <sz val="11"/>
        <rFont val="宋体"/>
        <charset val="0"/>
      </rPr>
      <t>廉租住房</t>
    </r>
  </si>
  <si>
    <r>
      <rPr>
        <sz val="11"/>
        <rFont val="Times New Roman"/>
        <charset val="0"/>
      </rPr>
      <t xml:space="preserve">    </t>
    </r>
    <r>
      <rPr>
        <sz val="11"/>
        <rFont val="宋体"/>
        <charset val="0"/>
      </rPr>
      <t>沉陷区治理</t>
    </r>
  </si>
  <si>
    <r>
      <rPr>
        <sz val="11"/>
        <rFont val="Times New Roman"/>
        <charset val="0"/>
      </rPr>
      <t xml:space="preserve">    </t>
    </r>
    <r>
      <rPr>
        <sz val="11"/>
        <rFont val="宋体"/>
        <charset val="0"/>
      </rPr>
      <t>棚户区改造</t>
    </r>
  </si>
  <si>
    <r>
      <rPr>
        <sz val="11"/>
        <rFont val="Times New Roman"/>
        <charset val="0"/>
      </rPr>
      <t xml:space="preserve">    </t>
    </r>
    <r>
      <rPr>
        <sz val="11"/>
        <rFont val="宋体"/>
        <charset val="0"/>
      </rPr>
      <t>少数民族地区游牧民定居工程</t>
    </r>
  </si>
  <si>
    <r>
      <rPr>
        <sz val="11"/>
        <rFont val="Times New Roman"/>
        <charset val="0"/>
      </rPr>
      <t xml:space="preserve">    </t>
    </r>
    <r>
      <rPr>
        <sz val="11"/>
        <rFont val="宋体"/>
        <charset val="0"/>
      </rPr>
      <t>农村危房改造</t>
    </r>
  </si>
  <si>
    <r>
      <rPr>
        <sz val="11"/>
        <rFont val="Times New Roman"/>
        <charset val="0"/>
      </rPr>
      <t xml:space="preserve">    </t>
    </r>
    <r>
      <rPr>
        <sz val="11"/>
        <rFont val="宋体"/>
        <charset val="0"/>
      </rPr>
      <t>公共租赁住房</t>
    </r>
  </si>
  <si>
    <r>
      <rPr>
        <sz val="11"/>
        <rFont val="Times New Roman"/>
        <charset val="0"/>
      </rPr>
      <t xml:space="preserve">    </t>
    </r>
    <r>
      <rPr>
        <sz val="11"/>
        <rFont val="宋体"/>
        <charset val="0"/>
      </rPr>
      <t>保障性住房租金补贴</t>
    </r>
  </si>
  <si>
    <r>
      <rPr>
        <sz val="11"/>
        <rFont val="Times New Roman"/>
        <charset val="0"/>
      </rPr>
      <t xml:space="preserve">    </t>
    </r>
    <r>
      <rPr>
        <sz val="11"/>
        <rFont val="宋体"/>
        <charset val="0"/>
      </rPr>
      <t>其他保障性安居工程支出</t>
    </r>
  </si>
  <si>
    <r>
      <rPr>
        <sz val="11"/>
        <rFont val="Times New Roman"/>
        <charset val="0"/>
      </rPr>
      <t xml:space="preserve">  </t>
    </r>
    <r>
      <rPr>
        <sz val="11"/>
        <rFont val="宋体"/>
        <charset val="0"/>
      </rPr>
      <t>住房改革支出</t>
    </r>
  </si>
  <si>
    <r>
      <rPr>
        <sz val="11"/>
        <rFont val="Times New Roman"/>
        <charset val="0"/>
      </rPr>
      <t xml:space="preserve">    </t>
    </r>
    <r>
      <rPr>
        <sz val="11"/>
        <rFont val="宋体"/>
        <charset val="0"/>
      </rPr>
      <t>住房公积金</t>
    </r>
  </si>
  <si>
    <r>
      <rPr>
        <sz val="11"/>
        <rFont val="Times New Roman"/>
        <charset val="0"/>
      </rPr>
      <t xml:space="preserve">    </t>
    </r>
    <r>
      <rPr>
        <sz val="11"/>
        <rFont val="宋体"/>
        <charset val="0"/>
      </rPr>
      <t>提租补贴</t>
    </r>
  </si>
  <si>
    <r>
      <rPr>
        <sz val="11"/>
        <rFont val="Times New Roman"/>
        <charset val="0"/>
      </rPr>
      <t xml:space="preserve">    </t>
    </r>
    <r>
      <rPr>
        <sz val="11"/>
        <rFont val="宋体"/>
        <charset val="0"/>
      </rPr>
      <t>购房补贴</t>
    </r>
  </si>
  <si>
    <r>
      <rPr>
        <sz val="11"/>
        <rFont val="Times New Roman"/>
        <charset val="0"/>
      </rPr>
      <t xml:space="preserve">  </t>
    </r>
    <r>
      <rPr>
        <sz val="11"/>
        <rFont val="宋体"/>
        <charset val="0"/>
      </rPr>
      <t>城乡社区住宅</t>
    </r>
  </si>
  <si>
    <r>
      <rPr>
        <sz val="11"/>
        <rFont val="Times New Roman"/>
        <charset val="0"/>
      </rPr>
      <t xml:space="preserve">    </t>
    </r>
    <r>
      <rPr>
        <sz val="11"/>
        <rFont val="宋体"/>
        <charset val="0"/>
      </rPr>
      <t>公有住房建设和维修改造支出</t>
    </r>
  </si>
  <si>
    <r>
      <rPr>
        <sz val="11"/>
        <rFont val="Times New Roman"/>
        <charset val="0"/>
      </rPr>
      <t xml:space="preserve">    </t>
    </r>
    <r>
      <rPr>
        <sz val="11"/>
        <rFont val="宋体"/>
        <charset val="0"/>
      </rPr>
      <t>住房公积金管理</t>
    </r>
  </si>
  <si>
    <r>
      <rPr>
        <sz val="11"/>
        <rFont val="Times New Roman"/>
        <charset val="0"/>
      </rPr>
      <t xml:space="preserve">    </t>
    </r>
    <r>
      <rPr>
        <sz val="11"/>
        <rFont val="宋体"/>
        <charset val="0"/>
      </rPr>
      <t>其他城乡社区住宅支出</t>
    </r>
  </si>
  <si>
    <r>
      <rPr>
        <sz val="11"/>
        <rFont val="Times New Roman"/>
        <charset val="0"/>
      </rPr>
      <t xml:space="preserve">  </t>
    </r>
    <r>
      <rPr>
        <sz val="11"/>
        <rFont val="宋体"/>
        <charset val="0"/>
      </rPr>
      <t>粮油事务</t>
    </r>
  </si>
  <si>
    <r>
      <rPr>
        <sz val="11"/>
        <rFont val="Times New Roman"/>
        <charset val="0"/>
      </rPr>
      <t xml:space="preserve">    </t>
    </r>
    <r>
      <rPr>
        <sz val="11"/>
        <rFont val="宋体"/>
        <charset val="0"/>
      </rPr>
      <t>粮食财务与审计支出</t>
    </r>
  </si>
  <si>
    <r>
      <rPr>
        <sz val="11"/>
        <rFont val="Times New Roman"/>
        <charset val="0"/>
      </rPr>
      <t xml:space="preserve">    </t>
    </r>
    <r>
      <rPr>
        <sz val="11"/>
        <rFont val="宋体"/>
        <charset val="0"/>
      </rPr>
      <t>粮食信息统计</t>
    </r>
  </si>
  <si>
    <r>
      <rPr>
        <sz val="11"/>
        <rFont val="Times New Roman"/>
        <charset val="0"/>
      </rPr>
      <t xml:space="preserve">    </t>
    </r>
    <r>
      <rPr>
        <sz val="11"/>
        <rFont val="宋体"/>
        <charset val="0"/>
      </rPr>
      <t>粮食专项业务活动</t>
    </r>
  </si>
  <si>
    <r>
      <rPr>
        <sz val="11"/>
        <rFont val="Times New Roman"/>
        <charset val="0"/>
      </rPr>
      <t xml:space="preserve">    </t>
    </r>
    <r>
      <rPr>
        <sz val="11"/>
        <rFont val="宋体"/>
        <charset val="0"/>
      </rPr>
      <t>国家粮油差价补贴</t>
    </r>
  </si>
  <si>
    <r>
      <rPr>
        <sz val="11"/>
        <rFont val="Times New Roman"/>
        <charset val="0"/>
      </rPr>
      <t xml:space="preserve">    </t>
    </r>
    <r>
      <rPr>
        <sz val="11"/>
        <rFont val="宋体"/>
        <charset val="0"/>
      </rPr>
      <t>粮食财务挂账利息补贴</t>
    </r>
  </si>
  <si>
    <r>
      <rPr>
        <sz val="11"/>
        <rFont val="Times New Roman"/>
        <charset val="0"/>
      </rPr>
      <t xml:space="preserve">    </t>
    </r>
    <r>
      <rPr>
        <sz val="11"/>
        <rFont val="宋体"/>
        <charset val="0"/>
      </rPr>
      <t>粮食财务挂账消化款</t>
    </r>
  </si>
  <si>
    <r>
      <rPr>
        <sz val="11"/>
        <rFont val="Times New Roman"/>
        <charset val="0"/>
      </rPr>
      <t xml:space="preserve">    </t>
    </r>
    <r>
      <rPr>
        <sz val="11"/>
        <rFont val="宋体"/>
        <charset val="0"/>
      </rPr>
      <t>处理陈化粮补贴</t>
    </r>
  </si>
  <si>
    <r>
      <rPr>
        <sz val="11"/>
        <rFont val="Times New Roman"/>
        <charset val="0"/>
      </rPr>
      <t xml:space="preserve">    </t>
    </r>
    <r>
      <rPr>
        <sz val="11"/>
        <rFont val="宋体"/>
        <charset val="0"/>
      </rPr>
      <t>粮食风险基金</t>
    </r>
  </si>
  <si>
    <r>
      <rPr>
        <sz val="11"/>
        <rFont val="Times New Roman"/>
        <charset val="0"/>
      </rPr>
      <t xml:space="preserve">    </t>
    </r>
    <r>
      <rPr>
        <sz val="11"/>
        <rFont val="宋体"/>
        <charset val="0"/>
      </rPr>
      <t>粮油市场调控专项资金</t>
    </r>
  </si>
  <si>
    <r>
      <rPr>
        <sz val="11"/>
        <rFont val="Times New Roman"/>
        <charset val="0"/>
      </rPr>
      <t xml:space="preserve">    </t>
    </r>
    <r>
      <rPr>
        <sz val="11"/>
        <rFont val="宋体"/>
        <charset val="0"/>
      </rPr>
      <t>其他粮油事务支出</t>
    </r>
  </si>
  <si>
    <r>
      <rPr>
        <sz val="11"/>
        <rFont val="Times New Roman"/>
        <charset val="0"/>
      </rPr>
      <t xml:space="preserve">  </t>
    </r>
    <r>
      <rPr>
        <sz val="11"/>
        <rFont val="宋体"/>
        <charset val="0"/>
      </rPr>
      <t>物资事务</t>
    </r>
  </si>
  <si>
    <r>
      <rPr>
        <sz val="11"/>
        <rFont val="Times New Roman"/>
        <charset val="0"/>
      </rPr>
      <t xml:space="preserve">    </t>
    </r>
    <r>
      <rPr>
        <sz val="11"/>
        <rFont val="宋体"/>
        <charset val="0"/>
      </rPr>
      <t>铁路专用线</t>
    </r>
  </si>
  <si>
    <r>
      <rPr>
        <sz val="11"/>
        <rFont val="Times New Roman"/>
        <charset val="0"/>
      </rPr>
      <t xml:space="preserve">    </t>
    </r>
    <r>
      <rPr>
        <sz val="11"/>
        <rFont val="宋体"/>
        <charset val="0"/>
      </rPr>
      <t>护库武警和民兵支出</t>
    </r>
  </si>
  <si>
    <r>
      <rPr>
        <sz val="11"/>
        <rFont val="Times New Roman"/>
        <charset val="0"/>
      </rPr>
      <t xml:space="preserve">    </t>
    </r>
    <r>
      <rPr>
        <sz val="11"/>
        <rFont val="宋体"/>
        <charset val="0"/>
      </rPr>
      <t>物资保管与保养</t>
    </r>
  </si>
  <si>
    <r>
      <rPr>
        <sz val="11"/>
        <rFont val="Times New Roman"/>
        <charset val="0"/>
      </rPr>
      <t xml:space="preserve">    </t>
    </r>
    <r>
      <rPr>
        <sz val="11"/>
        <rFont val="宋体"/>
        <charset val="0"/>
      </rPr>
      <t>专项贷款利息</t>
    </r>
  </si>
  <si>
    <r>
      <rPr>
        <sz val="11"/>
        <rFont val="Times New Roman"/>
        <charset val="0"/>
      </rPr>
      <t xml:space="preserve">    </t>
    </r>
    <r>
      <rPr>
        <sz val="11"/>
        <rFont val="宋体"/>
        <charset val="0"/>
      </rPr>
      <t>物资转移</t>
    </r>
  </si>
  <si>
    <r>
      <rPr>
        <sz val="11"/>
        <rFont val="Times New Roman"/>
        <charset val="0"/>
      </rPr>
      <t xml:space="preserve">    </t>
    </r>
    <r>
      <rPr>
        <sz val="11"/>
        <rFont val="宋体"/>
        <charset val="0"/>
      </rPr>
      <t>物资轮换</t>
    </r>
  </si>
  <si>
    <r>
      <rPr>
        <sz val="11"/>
        <rFont val="Times New Roman"/>
        <charset val="0"/>
      </rPr>
      <t xml:space="preserve">    </t>
    </r>
    <r>
      <rPr>
        <sz val="11"/>
        <rFont val="宋体"/>
        <charset val="0"/>
      </rPr>
      <t>仓库建设</t>
    </r>
  </si>
  <si>
    <r>
      <rPr>
        <sz val="11"/>
        <rFont val="Times New Roman"/>
        <charset val="0"/>
      </rPr>
      <t xml:space="preserve">    </t>
    </r>
    <r>
      <rPr>
        <sz val="11"/>
        <rFont val="宋体"/>
        <charset val="0"/>
      </rPr>
      <t>仓库安防</t>
    </r>
  </si>
  <si>
    <r>
      <rPr>
        <sz val="11"/>
        <rFont val="Times New Roman"/>
        <charset val="0"/>
      </rPr>
      <t xml:space="preserve">    </t>
    </r>
    <r>
      <rPr>
        <sz val="11"/>
        <rFont val="宋体"/>
        <charset val="0"/>
      </rPr>
      <t>其他物资事务支出</t>
    </r>
  </si>
  <si>
    <r>
      <rPr>
        <sz val="11"/>
        <rFont val="Times New Roman"/>
        <charset val="0"/>
      </rPr>
      <t xml:space="preserve">  </t>
    </r>
    <r>
      <rPr>
        <sz val="11"/>
        <rFont val="宋体"/>
        <charset val="0"/>
      </rPr>
      <t>能源储备</t>
    </r>
  </si>
  <si>
    <r>
      <rPr>
        <sz val="11"/>
        <rFont val="Times New Roman"/>
        <charset val="0"/>
      </rPr>
      <t xml:space="preserve">    </t>
    </r>
    <r>
      <rPr>
        <sz val="11"/>
        <rFont val="宋体"/>
        <charset val="0"/>
      </rPr>
      <t>石油储备</t>
    </r>
  </si>
  <si>
    <r>
      <rPr>
        <sz val="11"/>
        <rFont val="Times New Roman"/>
        <charset val="0"/>
      </rPr>
      <t xml:space="preserve">    </t>
    </r>
    <r>
      <rPr>
        <sz val="11"/>
        <rFont val="宋体"/>
        <charset val="0"/>
      </rPr>
      <t>天然铀能源储备</t>
    </r>
  </si>
  <si>
    <r>
      <rPr>
        <sz val="11"/>
        <rFont val="Times New Roman"/>
        <charset val="0"/>
      </rPr>
      <t xml:space="preserve">    </t>
    </r>
    <r>
      <rPr>
        <sz val="11"/>
        <rFont val="宋体"/>
        <charset val="0"/>
      </rPr>
      <t>煤炭储备</t>
    </r>
  </si>
  <si>
    <r>
      <rPr>
        <sz val="11"/>
        <rFont val="Times New Roman"/>
        <charset val="0"/>
      </rPr>
      <t xml:space="preserve">    </t>
    </r>
    <r>
      <rPr>
        <sz val="11"/>
        <rFont val="宋体"/>
        <charset val="0"/>
      </rPr>
      <t>其他能源储备支出</t>
    </r>
  </si>
  <si>
    <r>
      <rPr>
        <sz val="11"/>
        <rFont val="Times New Roman"/>
        <charset val="0"/>
      </rPr>
      <t xml:space="preserve">  </t>
    </r>
    <r>
      <rPr>
        <sz val="11"/>
        <rFont val="宋体"/>
        <charset val="0"/>
      </rPr>
      <t>粮油储备</t>
    </r>
  </si>
  <si>
    <r>
      <rPr>
        <sz val="11"/>
        <rFont val="Times New Roman"/>
        <charset val="0"/>
      </rPr>
      <t xml:space="preserve">    </t>
    </r>
    <r>
      <rPr>
        <sz val="11"/>
        <rFont val="宋体"/>
        <charset val="0"/>
      </rPr>
      <t>储备粮油补贴</t>
    </r>
  </si>
  <si>
    <r>
      <rPr>
        <sz val="11"/>
        <rFont val="Times New Roman"/>
        <charset val="0"/>
      </rPr>
      <t xml:space="preserve">    </t>
    </r>
    <r>
      <rPr>
        <sz val="11"/>
        <rFont val="宋体"/>
        <charset val="0"/>
      </rPr>
      <t>储备粮油差价补贴</t>
    </r>
  </si>
  <si>
    <r>
      <rPr>
        <sz val="11"/>
        <rFont val="Times New Roman"/>
        <charset val="0"/>
      </rPr>
      <t xml:space="preserve">    </t>
    </r>
    <r>
      <rPr>
        <sz val="11"/>
        <rFont val="宋体"/>
        <charset val="0"/>
      </rPr>
      <t>储备粮</t>
    </r>
    <r>
      <rPr>
        <sz val="11"/>
        <rFont val="Times New Roman"/>
        <charset val="0"/>
      </rPr>
      <t>(</t>
    </r>
    <r>
      <rPr>
        <sz val="11"/>
        <rFont val="宋体"/>
        <charset val="0"/>
      </rPr>
      <t>油</t>
    </r>
    <r>
      <rPr>
        <sz val="11"/>
        <rFont val="Times New Roman"/>
        <charset val="0"/>
      </rPr>
      <t>)</t>
    </r>
    <r>
      <rPr>
        <sz val="11"/>
        <rFont val="宋体"/>
        <charset val="0"/>
      </rPr>
      <t>库建设</t>
    </r>
  </si>
  <si>
    <r>
      <rPr>
        <sz val="11"/>
        <rFont val="Times New Roman"/>
        <charset val="0"/>
      </rPr>
      <t xml:space="preserve">    </t>
    </r>
    <r>
      <rPr>
        <sz val="11"/>
        <rFont val="宋体"/>
        <charset val="0"/>
      </rPr>
      <t>最低收购价政策支出</t>
    </r>
  </si>
  <si>
    <r>
      <rPr>
        <sz val="11"/>
        <rFont val="Times New Roman"/>
        <charset val="0"/>
      </rPr>
      <t xml:space="preserve">    </t>
    </r>
    <r>
      <rPr>
        <sz val="11"/>
        <rFont val="宋体"/>
        <charset val="0"/>
      </rPr>
      <t>其他粮油储备支出</t>
    </r>
  </si>
  <si>
    <r>
      <rPr>
        <sz val="11"/>
        <rFont val="Times New Roman"/>
        <charset val="0"/>
      </rPr>
      <t xml:space="preserve">  </t>
    </r>
    <r>
      <rPr>
        <sz val="11"/>
        <rFont val="宋体"/>
        <charset val="0"/>
      </rPr>
      <t>重要商品储备</t>
    </r>
  </si>
  <si>
    <r>
      <rPr>
        <sz val="11"/>
        <rFont val="Times New Roman"/>
        <charset val="0"/>
      </rPr>
      <t xml:space="preserve">    </t>
    </r>
    <r>
      <rPr>
        <sz val="11"/>
        <rFont val="宋体"/>
        <charset val="0"/>
      </rPr>
      <t>棉花储备</t>
    </r>
  </si>
  <si>
    <r>
      <rPr>
        <sz val="11"/>
        <rFont val="Times New Roman"/>
        <charset val="0"/>
      </rPr>
      <t xml:space="preserve">    </t>
    </r>
    <r>
      <rPr>
        <sz val="11"/>
        <rFont val="宋体"/>
        <charset val="0"/>
      </rPr>
      <t>食糖储备</t>
    </r>
  </si>
  <si>
    <r>
      <rPr>
        <sz val="11"/>
        <rFont val="Times New Roman"/>
        <charset val="0"/>
      </rPr>
      <t xml:space="preserve">    </t>
    </r>
    <r>
      <rPr>
        <sz val="11"/>
        <rFont val="宋体"/>
        <charset val="0"/>
      </rPr>
      <t>肉类储备</t>
    </r>
  </si>
  <si>
    <r>
      <rPr>
        <sz val="11"/>
        <rFont val="Times New Roman"/>
        <charset val="0"/>
      </rPr>
      <t xml:space="preserve">    </t>
    </r>
    <r>
      <rPr>
        <sz val="11"/>
        <rFont val="宋体"/>
        <charset val="0"/>
      </rPr>
      <t>化肥储备</t>
    </r>
  </si>
  <si>
    <r>
      <rPr>
        <sz val="11"/>
        <rFont val="Times New Roman"/>
        <charset val="0"/>
      </rPr>
      <t xml:space="preserve">    </t>
    </r>
    <r>
      <rPr>
        <sz val="11"/>
        <rFont val="宋体"/>
        <charset val="0"/>
      </rPr>
      <t>农药储备</t>
    </r>
  </si>
  <si>
    <r>
      <rPr>
        <sz val="11"/>
        <rFont val="Times New Roman"/>
        <charset val="0"/>
      </rPr>
      <t xml:space="preserve">    </t>
    </r>
    <r>
      <rPr>
        <sz val="11"/>
        <rFont val="宋体"/>
        <charset val="0"/>
      </rPr>
      <t>边销茶储备</t>
    </r>
  </si>
  <si>
    <r>
      <rPr>
        <sz val="11"/>
        <rFont val="Times New Roman"/>
        <charset val="0"/>
      </rPr>
      <t xml:space="preserve">    </t>
    </r>
    <r>
      <rPr>
        <sz val="11"/>
        <rFont val="宋体"/>
        <charset val="0"/>
      </rPr>
      <t>羊毛储备</t>
    </r>
  </si>
  <si>
    <r>
      <rPr>
        <sz val="11"/>
        <rFont val="Times New Roman"/>
        <charset val="0"/>
      </rPr>
      <t xml:space="preserve">    </t>
    </r>
    <r>
      <rPr>
        <sz val="11"/>
        <rFont val="宋体"/>
        <charset val="0"/>
      </rPr>
      <t>医药储备</t>
    </r>
  </si>
  <si>
    <r>
      <rPr>
        <sz val="11"/>
        <rFont val="Times New Roman"/>
        <charset val="0"/>
      </rPr>
      <t xml:space="preserve">    </t>
    </r>
    <r>
      <rPr>
        <sz val="11"/>
        <rFont val="宋体"/>
        <charset val="0"/>
      </rPr>
      <t>食盐储备</t>
    </r>
  </si>
  <si>
    <r>
      <rPr>
        <sz val="11"/>
        <rFont val="Times New Roman"/>
        <charset val="0"/>
      </rPr>
      <t xml:space="preserve">    </t>
    </r>
    <r>
      <rPr>
        <sz val="11"/>
        <rFont val="宋体"/>
        <charset val="0"/>
      </rPr>
      <t>战略物资储备</t>
    </r>
  </si>
  <si>
    <r>
      <rPr>
        <sz val="11"/>
        <rFont val="Times New Roman"/>
        <charset val="0"/>
      </rPr>
      <t xml:space="preserve">    </t>
    </r>
    <r>
      <rPr>
        <sz val="11"/>
        <rFont val="宋体"/>
        <charset val="0"/>
      </rPr>
      <t>其他重要商品储备支出</t>
    </r>
  </si>
  <si>
    <r>
      <rPr>
        <sz val="11"/>
        <rFont val="Times New Roman"/>
        <charset val="0"/>
      </rPr>
      <t xml:space="preserve">  </t>
    </r>
    <r>
      <rPr>
        <sz val="11"/>
        <rFont val="宋体"/>
        <charset val="0"/>
      </rPr>
      <t>应急管理事务</t>
    </r>
  </si>
  <si>
    <r>
      <rPr>
        <sz val="11"/>
        <rFont val="Times New Roman"/>
        <charset val="0"/>
      </rPr>
      <t xml:space="preserve">    </t>
    </r>
    <r>
      <rPr>
        <sz val="11"/>
        <rFont val="宋体"/>
        <charset val="0"/>
      </rPr>
      <t>灾害风险防治</t>
    </r>
  </si>
  <si>
    <r>
      <rPr>
        <sz val="11"/>
        <rFont val="Times New Roman"/>
        <charset val="0"/>
      </rPr>
      <t xml:space="preserve">    </t>
    </r>
    <r>
      <rPr>
        <sz val="11"/>
        <rFont val="宋体"/>
        <charset val="0"/>
      </rPr>
      <t>国务院安委会专项</t>
    </r>
  </si>
  <si>
    <r>
      <rPr>
        <sz val="11"/>
        <rFont val="Times New Roman"/>
        <charset val="0"/>
      </rPr>
      <t xml:space="preserve">    </t>
    </r>
    <r>
      <rPr>
        <sz val="11"/>
        <rFont val="宋体"/>
        <charset val="0"/>
      </rPr>
      <t>安全监管</t>
    </r>
  </si>
  <si>
    <r>
      <rPr>
        <sz val="11"/>
        <rFont val="Times New Roman"/>
        <charset val="0"/>
      </rPr>
      <t xml:space="preserve">    </t>
    </r>
    <r>
      <rPr>
        <sz val="11"/>
        <rFont val="宋体"/>
        <charset val="0"/>
      </rPr>
      <t>安全生产基础</t>
    </r>
  </si>
  <si>
    <r>
      <rPr>
        <sz val="11"/>
        <rFont val="Times New Roman"/>
        <charset val="0"/>
      </rPr>
      <t xml:space="preserve">    </t>
    </r>
    <r>
      <rPr>
        <sz val="11"/>
        <rFont val="宋体"/>
        <charset val="0"/>
      </rPr>
      <t>应急救援</t>
    </r>
  </si>
  <si>
    <r>
      <rPr>
        <sz val="11"/>
        <rFont val="Times New Roman"/>
        <charset val="0"/>
      </rPr>
      <t xml:space="preserve">    </t>
    </r>
    <r>
      <rPr>
        <sz val="11"/>
        <rFont val="宋体"/>
        <charset val="0"/>
      </rPr>
      <t>应急管理</t>
    </r>
  </si>
  <si>
    <r>
      <rPr>
        <sz val="11"/>
        <rFont val="Times New Roman"/>
        <charset val="0"/>
      </rPr>
      <t xml:space="preserve">    </t>
    </r>
    <r>
      <rPr>
        <sz val="11"/>
        <rFont val="宋体"/>
        <charset val="0"/>
      </rPr>
      <t>其他应急管理支出</t>
    </r>
  </si>
  <si>
    <r>
      <rPr>
        <sz val="11"/>
        <rFont val="Times New Roman"/>
        <charset val="0"/>
      </rPr>
      <t xml:space="preserve">  </t>
    </r>
    <r>
      <rPr>
        <sz val="11"/>
        <rFont val="宋体"/>
        <charset val="0"/>
      </rPr>
      <t>消防事务</t>
    </r>
  </si>
  <si>
    <r>
      <rPr>
        <sz val="11"/>
        <rFont val="Times New Roman"/>
        <charset val="0"/>
      </rPr>
      <t xml:space="preserve">    </t>
    </r>
    <r>
      <rPr>
        <sz val="11"/>
        <rFont val="宋体"/>
        <charset val="0"/>
      </rPr>
      <t>消防应急救援</t>
    </r>
  </si>
  <si>
    <r>
      <rPr>
        <sz val="11"/>
        <rFont val="Times New Roman"/>
        <charset val="0"/>
      </rPr>
      <t xml:space="preserve">    </t>
    </r>
    <r>
      <rPr>
        <sz val="11"/>
        <rFont val="宋体"/>
        <charset val="0"/>
      </rPr>
      <t>其他消防事务支出</t>
    </r>
  </si>
  <si>
    <r>
      <rPr>
        <sz val="11"/>
        <rFont val="Times New Roman"/>
        <charset val="0"/>
      </rPr>
      <t xml:space="preserve">  </t>
    </r>
    <r>
      <rPr>
        <sz val="11"/>
        <rFont val="宋体"/>
        <charset val="0"/>
      </rPr>
      <t>森林消防事务</t>
    </r>
  </si>
  <si>
    <r>
      <rPr>
        <sz val="11"/>
        <rFont val="Times New Roman"/>
        <charset val="0"/>
      </rPr>
      <t xml:space="preserve">    </t>
    </r>
    <r>
      <rPr>
        <sz val="11"/>
        <rFont val="宋体"/>
        <charset val="0"/>
      </rPr>
      <t>森林消防应急救援</t>
    </r>
  </si>
  <si>
    <r>
      <rPr>
        <sz val="11"/>
        <rFont val="Times New Roman"/>
        <charset val="0"/>
      </rPr>
      <t xml:space="preserve">    </t>
    </r>
    <r>
      <rPr>
        <sz val="11"/>
        <rFont val="宋体"/>
        <charset val="0"/>
      </rPr>
      <t>其他森林消防事务支出</t>
    </r>
  </si>
  <si>
    <r>
      <rPr>
        <sz val="11"/>
        <rFont val="Times New Roman"/>
        <charset val="0"/>
      </rPr>
      <t xml:space="preserve">  </t>
    </r>
    <r>
      <rPr>
        <sz val="11"/>
        <rFont val="宋体"/>
        <charset val="0"/>
      </rPr>
      <t>煤矿安全</t>
    </r>
  </si>
  <si>
    <r>
      <rPr>
        <sz val="11"/>
        <rFont val="Times New Roman"/>
        <charset val="0"/>
      </rPr>
      <t xml:space="preserve">    </t>
    </r>
    <r>
      <rPr>
        <sz val="11"/>
        <rFont val="宋体"/>
        <charset val="0"/>
      </rPr>
      <t>煤矿安全监察事务</t>
    </r>
  </si>
  <si>
    <r>
      <rPr>
        <sz val="11"/>
        <rFont val="Times New Roman"/>
        <charset val="0"/>
      </rPr>
      <t xml:space="preserve">    </t>
    </r>
    <r>
      <rPr>
        <sz val="11"/>
        <rFont val="宋体"/>
        <charset val="0"/>
      </rPr>
      <t>煤矿应急救援事务</t>
    </r>
  </si>
  <si>
    <r>
      <rPr>
        <sz val="11"/>
        <rFont val="Times New Roman"/>
        <charset val="0"/>
      </rPr>
      <t xml:space="preserve">    </t>
    </r>
    <r>
      <rPr>
        <sz val="11"/>
        <rFont val="宋体"/>
        <charset val="0"/>
      </rPr>
      <t>其他煤矿安全支出</t>
    </r>
  </si>
  <si>
    <r>
      <rPr>
        <sz val="11"/>
        <rFont val="Times New Roman"/>
        <charset val="0"/>
      </rPr>
      <t xml:space="preserve">  </t>
    </r>
    <r>
      <rPr>
        <sz val="11"/>
        <rFont val="宋体"/>
        <charset val="0"/>
      </rPr>
      <t>地震事务</t>
    </r>
  </si>
  <si>
    <r>
      <rPr>
        <sz val="11"/>
        <rFont val="Times New Roman"/>
        <charset val="0"/>
      </rPr>
      <t xml:space="preserve">    </t>
    </r>
    <r>
      <rPr>
        <sz val="11"/>
        <rFont val="宋体"/>
        <charset val="0"/>
      </rPr>
      <t>地震监测</t>
    </r>
  </si>
  <si>
    <r>
      <rPr>
        <sz val="11"/>
        <rFont val="Times New Roman"/>
        <charset val="0"/>
      </rPr>
      <t xml:space="preserve">    </t>
    </r>
    <r>
      <rPr>
        <sz val="11"/>
        <rFont val="宋体"/>
        <charset val="0"/>
      </rPr>
      <t>地震预测预报</t>
    </r>
  </si>
  <si>
    <r>
      <rPr>
        <sz val="11"/>
        <rFont val="Times New Roman"/>
        <charset val="0"/>
      </rPr>
      <t xml:space="preserve">    </t>
    </r>
    <r>
      <rPr>
        <sz val="11"/>
        <rFont val="宋体"/>
        <charset val="0"/>
      </rPr>
      <t>地震灾害预防</t>
    </r>
  </si>
  <si>
    <r>
      <rPr>
        <sz val="11"/>
        <rFont val="Times New Roman"/>
        <charset val="0"/>
      </rPr>
      <t xml:space="preserve">    </t>
    </r>
    <r>
      <rPr>
        <sz val="11"/>
        <rFont val="宋体"/>
        <charset val="0"/>
      </rPr>
      <t>地震应急救援</t>
    </r>
  </si>
  <si>
    <r>
      <rPr>
        <sz val="11"/>
        <rFont val="Times New Roman"/>
        <charset val="0"/>
      </rPr>
      <t xml:space="preserve">    </t>
    </r>
    <r>
      <rPr>
        <sz val="11"/>
        <rFont val="宋体"/>
        <charset val="0"/>
      </rPr>
      <t>地震环境探察</t>
    </r>
  </si>
  <si>
    <r>
      <rPr>
        <sz val="11"/>
        <rFont val="Times New Roman"/>
        <charset val="0"/>
      </rPr>
      <t xml:space="preserve">    </t>
    </r>
    <r>
      <rPr>
        <sz val="11"/>
        <rFont val="宋体"/>
        <charset val="0"/>
      </rPr>
      <t>防震减灾信息管理</t>
    </r>
  </si>
  <si>
    <r>
      <rPr>
        <sz val="11"/>
        <rFont val="Times New Roman"/>
        <charset val="0"/>
      </rPr>
      <t xml:space="preserve">    </t>
    </r>
    <r>
      <rPr>
        <sz val="11"/>
        <rFont val="宋体"/>
        <charset val="0"/>
      </rPr>
      <t>防震减灾基础管理</t>
    </r>
  </si>
  <si>
    <r>
      <rPr>
        <sz val="11"/>
        <rFont val="Times New Roman"/>
        <charset val="0"/>
      </rPr>
      <t xml:space="preserve">    </t>
    </r>
    <r>
      <rPr>
        <sz val="11"/>
        <rFont val="宋体"/>
        <charset val="0"/>
      </rPr>
      <t>地震事业机构</t>
    </r>
  </si>
  <si>
    <r>
      <rPr>
        <sz val="11"/>
        <rFont val="Times New Roman"/>
        <charset val="0"/>
      </rPr>
      <t xml:space="preserve">    </t>
    </r>
    <r>
      <rPr>
        <sz val="11"/>
        <rFont val="宋体"/>
        <charset val="0"/>
      </rPr>
      <t>其他地震事务支出</t>
    </r>
  </si>
  <si>
    <r>
      <rPr>
        <sz val="11"/>
        <rFont val="Times New Roman"/>
        <charset val="0"/>
      </rPr>
      <t xml:space="preserve">  </t>
    </r>
    <r>
      <rPr>
        <sz val="11"/>
        <rFont val="宋体"/>
        <charset val="0"/>
      </rPr>
      <t>自然灾害防治</t>
    </r>
  </si>
  <si>
    <r>
      <rPr>
        <sz val="11"/>
        <rFont val="Times New Roman"/>
        <charset val="0"/>
      </rPr>
      <t xml:space="preserve">    </t>
    </r>
    <r>
      <rPr>
        <sz val="11"/>
        <rFont val="宋体"/>
        <charset val="0"/>
      </rPr>
      <t>地质灾害防治</t>
    </r>
  </si>
  <si>
    <r>
      <rPr>
        <sz val="11"/>
        <rFont val="Times New Roman"/>
        <charset val="0"/>
      </rPr>
      <t xml:space="preserve">    </t>
    </r>
    <r>
      <rPr>
        <sz val="11"/>
        <rFont val="宋体"/>
        <charset val="0"/>
      </rPr>
      <t>森林草原防灾减灾</t>
    </r>
  </si>
  <si>
    <r>
      <rPr>
        <sz val="11"/>
        <rFont val="Times New Roman"/>
        <charset val="0"/>
      </rPr>
      <t xml:space="preserve">    </t>
    </r>
    <r>
      <rPr>
        <sz val="11"/>
        <rFont val="宋体"/>
        <charset val="0"/>
      </rPr>
      <t>其他自然灾害防治支出</t>
    </r>
  </si>
  <si>
    <r>
      <rPr>
        <sz val="11"/>
        <rFont val="Times New Roman"/>
        <charset val="0"/>
      </rPr>
      <t xml:space="preserve">  </t>
    </r>
    <r>
      <rPr>
        <sz val="11"/>
        <rFont val="宋体"/>
        <charset val="0"/>
      </rPr>
      <t>自然灾害救灾及恢复重建支出</t>
    </r>
  </si>
  <si>
    <r>
      <rPr>
        <sz val="11"/>
        <rFont val="Times New Roman"/>
        <charset val="0"/>
      </rPr>
      <t xml:space="preserve">    </t>
    </r>
    <r>
      <rPr>
        <sz val="11"/>
        <rFont val="宋体"/>
        <charset val="0"/>
      </rPr>
      <t>中央自然灾害生活补助</t>
    </r>
  </si>
  <si>
    <r>
      <rPr>
        <sz val="11"/>
        <rFont val="Times New Roman"/>
        <charset val="0"/>
      </rPr>
      <t xml:space="preserve">    </t>
    </r>
    <r>
      <rPr>
        <sz val="11"/>
        <rFont val="宋体"/>
        <charset val="0"/>
      </rPr>
      <t>地方自然灾害生活补助</t>
    </r>
  </si>
  <si>
    <r>
      <rPr>
        <sz val="11"/>
        <rFont val="Times New Roman"/>
        <charset val="0"/>
      </rPr>
      <t xml:space="preserve">    </t>
    </r>
    <r>
      <rPr>
        <sz val="11"/>
        <rFont val="宋体"/>
        <charset val="0"/>
      </rPr>
      <t>自然灾害救灾补助</t>
    </r>
  </si>
  <si>
    <r>
      <rPr>
        <sz val="11"/>
        <rFont val="Times New Roman"/>
        <charset val="0"/>
      </rPr>
      <t xml:space="preserve">    </t>
    </r>
    <r>
      <rPr>
        <sz val="11"/>
        <rFont val="宋体"/>
        <charset val="0"/>
      </rPr>
      <t>自然灾害灾后重建补助</t>
    </r>
  </si>
  <si>
    <r>
      <rPr>
        <sz val="11"/>
        <rFont val="Times New Roman"/>
        <charset val="0"/>
      </rPr>
      <t xml:space="preserve">    </t>
    </r>
    <r>
      <rPr>
        <sz val="11"/>
        <rFont val="宋体"/>
        <charset val="0"/>
      </rPr>
      <t>其他自然灾害生活救助支出</t>
    </r>
  </si>
  <si>
    <r>
      <rPr>
        <sz val="11"/>
        <rFont val="Times New Roman"/>
        <charset val="0"/>
      </rPr>
      <t xml:space="preserve">  </t>
    </r>
    <r>
      <rPr>
        <sz val="11"/>
        <rFont val="宋体"/>
        <charset val="0"/>
      </rPr>
      <t>其他灾害防治及应急管理支出</t>
    </r>
  </si>
  <si>
    <r>
      <rPr>
        <sz val="11"/>
        <rFont val="Times New Roman"/>
        <charset val="0"/>
      </rPr>
      <t>其他支出</t>
    </r>
    <r>
      <rPr>
        <sz val="11"/>
        <rFont val="Times New Roman"/>
        <charset val="0"/>
      </rPr>
      <t>(</t>
    </r>
    <r>
      <rPr>
        <sz val="11"/>
        <rFont val="宋体"/>
        <charset val="0"/>
      </rPr>
      <t>类</t>
    </r>
    <r>
      <rPr>
        <sz val="11"/>
        <rFont val="Times New Roman"/>
        <charset val="0"/>
      </rPr>
      <t>)</t>
    </r>
  </si>
  <si>
    <r>
      <rPr>
        <sz val="11"/>
        <rFont val="Times New Roman"/>
        <charset val="0"/>
      </rPr>
      <t xml:space="preserve">  </t>
    </r>
    <r>
      <rPr>
        <sz val="11"/>
        <rFont val="宋体"/>
        <charset val="0"/>
      </rPr>
      <t>其他支出</t>
    </r>
    <r>
      <rPr>
        <sz val="11"/>
        <rFont val="Times New Roman"/>
        <charset val="0"/>
      </rPr>
      <t>(</t>
    </r>
    <r>
      <rPr>
        <sz val="11"/>
        <rFont val="宋体"/>
        <charset val="0"/>
      </rPr>
      <t>款</t>
    </r>
    <r>
      <rPr>
        <sz val="11"/>
        <rFont val="Times New Roman"/>
        <charset val="0"/>
      </rPr>
      <t>)</t>
    </r>
  </si>
  <si>
    <r>
      <rPr>
        <sz val="11"/>
        <rFont val="Times New Roman"/>
        <charset val="0"/>
      </rPr>
      <t xml:space="preserve">    </t>
    </r>
    <r>
      <rPr>
        <sz val="11"/>
        <rFont val="宋体"/>
        <charset val="0"/>
      </rPr>
      <t>其他支出</t>
    </r>
    <r>
      <rPr>
        <sz val="11"/>
        <rFont val="Times New Roman"/>
        <charset val="0"/>
      </rPr>
      <t>(</t>
    </r>
    <r>
      <rPr>
        <sz val="11"/>
        <rFont val="宋体"/>
        <charset val="0"/>
      </rPr>
      <t>项</t>
    </r>
    <r>
      <rPr>
        <sz val="11"/>
        <rFont val="Times New Roman"/>
        <charset val="0"/>
      </rPr>
      <t>)</t>
    </r>
  </si>
  <si>
    <r>
      <rPr>
        <sz val="11"/>
        <rFont val="Times New Roman"/>
        <charset val="0"/>
      </rPr>
      <t xml:space="preserve">  </t>
    </r>
    <r>
      <rPr>
        <sz val="11"/>
        <rFont val="宋体"/>
        <charset val="0"/>
      </rPr>
      <t>中央政府国内债务付息支出</t>
    </r>
  </si>
  <si>
    <r>
      <rPr>
        <sz val="11"/>
        <rFont val="Times New Roman"/>
        <charset val="0"/>
      </rPr>
      <t xml:space="preserve">  </t>
    </r>
    <r>
      <rPr>
        <sz val="11"/>
        <rFont val="宋体"/>
        <charset val="0"/>
      </rPr>
      <t>中央政府国外债务付息支出</t>
    </r>
  </si>
  <si>
    <r>
      <rPr>
        <sz val="11"/>
        <rFont val="Times New Roman"/>
        <charset val="0"/>
      </rPr>
      <t xml:space="preserve">  </t>
    </r>
    <r>
      <rPr>
        <sz val="11"/>
        <rFont val="宋体"/>
        <charset val="0"/>
      </rPr>
      <t>地方政府一般债务付息支出</t>
    </r>
  </si>
  <si>
    <r>
      <rPr>
        <sz val="11"/>
        <rFont val="Times New Roman"/>
        <charset val="0"/>
      </rPr>
      <t xml:space="preserve">    </t>
    </r>
    <r>
      <rPr>
        <sz val="11"/>
        <rFont val="宋体"/>
        <charset val="0"/>
      </rPr>
      <t>地方政府一般债券付息支出</t>
    </r>
  </si>
  <si>
    <r>
      <rPr>
        <sz val="11"/>
        <rFont val="Times New Roman"/>
        <charset val="0"/>
      </rPr>
      <t xml:space="preserve">    </t>
    </r>
    <r>
      <rPr>
        <sz val="11"/>
        <rFont val="宋体"/>
        <charset val="0"/>
      </rPr>
      <t>地方政府向外国政府借款付息支出</t>
    </r>
  </si>
  <si>
    <r>
      <rPr>
        <sz val="11"/>
        <rFont val="Times New Roman"/>
        <charset val="0"/>
      </rPr>
      <t xml:space="preserve">    </t>
    </r>
    <r>
      <rPr>
        <sz val="11"/>
        <rFont val="宋体"/>
        <charset val="0"/>
      </rPr>
      <t>地方政府向国际组织借款付息支出</t>
    </r>
  </si>
  <si>
    <r>
      <rPr>
        <sz val="11"/>
        <rFont val="Times New Roman"/>
        <charset val="0"/>
      </rPr>
      <t xml:space="preserve">    </t>
    </r>
    <r>
      <rPr>
        <sz val="11"/>
        <rFont val="宋体"/>
        <charset val="0"/>
      </rPr>
      <t>地方政府其他一般债务付息支出</t>
    </r>
  </si>
  <si>
    <t>表10</t>
  </si>
  <si>
    <t>2019年市级一般公共预算基本支出决算表</t>
  </si>
  <si>
    <t>单位：万元</t>
  </si>
  <si>
    <t>科目编码</t>
  </si>
  <si>
    <t>科目名称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</si>
  <si>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</si>
  <si>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</si>
  <si>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</si>
  <si>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</si>
  <si>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</si>
  <si>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</si>
  <si>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</si>
  <si>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</si>
  <si>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</si>
  <si>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</si>
  <si>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</si>
  <si>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</si>
  <si>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</si>
  <si>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</si>
  <si>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</si>
  <si>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</si>
  <si>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</si>
  <si>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</si>
  <si>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</si>
  <si>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</si>
  <si>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</si>
  <si>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</si>
  <si>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</si>
  <si>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</si>
  <si>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</si>
  <si>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</si>
  <si>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</si>
  <si>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</si>
  <si>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</si>
  <si>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</si>
  <si>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</si>
  <si>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</si>
  <si>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</si>
  <si>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</si>
  <si>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</si>
  <si>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</si>
  <si>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</si>
  <si>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</si>
  <si>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</si>
  <si>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</si>
  <si>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</si>
  <si>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</si>
  <si>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</si>
  <si>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</si>
  <si>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</si>
  <si>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</si>
  <si>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</si>
  <si>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</si>
  <si>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</si>
  <si>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</si>
  <si>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</si>
  <si>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</si>
  <si>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</si>
  <si>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</si>
  <si>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</si>
  <si>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</si>
  <si>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表11</t>
  </si>
  <si>
    <r>
      <rPr>
        <sz val="20"/>
        <rFont val="方正小标宋简体"/>
        <charset val="0"/>
      </rPr>
      <t>2019</t>
    </r>
    <r>
      <rPr>
        <sz val="20"/>
        <rFont val="方正小标宋简体"/>
        <charset val="134"/>
      </rPr>
      <t>年常德市上级财政转移支付补助情况表</t>
    </r>
  </si>
  <si>
    <r>
      <rPr>
        <sz val="12"/>
        <rFont val="宋体"/>
        <charset val="134"/>
      </rPr>
      <t>单位</t>
    </r>
    <r>
      <rPr>
        <sz val="12"/>
        <rFont val="Times New Roman"/>
        <charset val="0"/>
      </rPr>
      <t>:</t>
    </r>
    <r>
      <rPr>
        <sz val="12"/>
        <rFont val="宋体"/>
        <charset val="134"/>
      </rPr>
      <t>亿元</t>
    </r>
  </si>
  <si>
    <r>
      <rPr>
        <sz val="12"/>
        <rFont val="黑体"/>
        <charset val="134"/>
      </rPr>
      <t>项</t>
    </r>
    <r>
      <rPr>
        <sz val="12"/>
        <rFont val="黑体"/>
        <charset val="0"/>
      </rPr>
      <t xml:space="preserve">     </t>
    </r>
    <r>
      <rPr>
        <sz val="12"/>
        <rFont val="黑体"/>
        <charset val="134"/>
      </rPr>
      <t>目</t>
    </r>
  </si>
  <si>
    <t>小计</t>
  </si>
  <si>
    <t>市及
辖区</t>
  </si>
  <si>
    <t>省直
管县</t>
  </si>
  <si>
    <r>
      <rPr>
        <sz val="11"/>
        <rFont val="黑体"/>
        <charset val="134"/>
      </rPr>
      <t>备</t>
    </r>
    <r>
      <rPr>
        <sz val="11"/>
        <rFont val="黑体"/>
        <charset val="0"/>
      </rPr>
      <t xml:space="preserve">    </t>
    </r>
    <r>
      <rPr>
        <sz val="11"/>
        <rFont val="黑体"/>
        <charset val="134"/>
      </rPr>
      <t>注</t>
    </r>
  </si>
  <si>
    <t>上级财政补助资金合计</t>
  </si>
  <si>
    <t>一、返还性收入</t>
  </si>
  <si>
    <t>（一）增值税税收返还收入</t>
  </si>
  <si>
    <t>（二）消费税税收返还收入</t>
  </si>
  <si>
    <t>（三）所得税基数返还收入</t>
  </si>
  <si>
    <t>（四）成品油价格和税费改革税收返还收入</t>
  </si>
  <si>
    <t>（五）其他税收返还收入</t>
  </si>
  <si>
    <r>
      <rPr>
        <sz val="10"/>
        <rFont val="Times New Roman"/>
        <charset val="0"/>
      </rPr>
      <t>2010</t>
    </r>
    <r>
      <rPr>
        <sz val="10"/>
        <rFont val="宋体"/>
        <charset val="134"/>
      </rPr>
      <t>年体制改革上划增值税、营业税等税收收入基数返还，</t>
    </r>
    <r>
      <rPr>
        <sz val="10"/>
        <rFont val="Times New Roman"/>
        <charset val="0"/>
      </rPr>
      <t>2013</t>
    </r>
    <r>
      <rPr>
        <sz val="10"/>
        <rFont val="宋体"/>
        <charset val="134"/>
      </rPr>
      <t>年土地使用税基数返还。</t>
    </r>
  </si>
  <si>
    <t>二、一般性转移支付收入</t>
  </si>
  <si>
    <t>（一）均衡性转移支付</t>
  </si>
  <si>
    <t>（二）县级基本财力保障机制奖补资金</t>
  </si>
  <si>
    <t>（三）产粮（油）大县奖励资金收入</t>
  </si>
  <si>
    <t>（四）重点生态功能区转移支付</t>
  </si>
  <si>
    <t>（五）固定数额补助收入</t>
  </si>
  <si>
    <t>（六）革命老区及民族地区转移支付</t>
  </si>
  <si>
    <t>（七）贫困地区转移支付</t>
  </si>
  <si>
    <t>（八）公共安全共同财政事权转移支付</t>
  </si>
  <si>
    <t>（九）教育共同财政事权转移支付</t>
  </si>
  <si>
    <t>（十）文化旅游体育与传媒共同财政事权转移支付</t>
  </si>
  <si>
    <t>（十一）社会保障与就业共同财政事权转移支付</t>
  </si>
  <si>
    <t>（十二）卫生健康共同财政事权转移支付</t>
  </si>
  <si>
    <t>（十三）农林水共同财政事权转移支付</t>
  </si>
  <si>
    <t>（十四）交通运输共同财政事权转移支付</t>
  </si>
  <si>
    <t>（十五）住房保障共同财政事权转移支付</t>
  </si>
  <si>
    <t>（十六）其他共同财政事权转移支付</t>
  </si>
  <si>
    <t>（十七）其他一般性转移支付</t>
  </si>
  <si>
    <t>三、专项转移支付收入</t>
  </si>
  <si>
    <t>表12</t>
  </si>
  <si>
    <r>
      <rPr>
        <b/>
        <sz val="18"/>
        <rFont val="Times New Roman"/>
        <charset val="0"/>
      </rPr>
      <t>2017</t>
    </r>
    <r>
      <rPr>
        <b/>
        <sz val="18"/>
        <rFont val="宋体"/>
        <charset val="134"/>
      </rPr>
      <t>年市对区税收返还和转移支付决算表（分地区）</t>
    </r>
  </si>
  <si>
    <t>2019年市对区税收返还和转移支付决算表（分地区）</t>
  </si>
  <si>
    <r>
      <rPr>
        <sz val="12"/>
        <rFont val="方正仿宋_GBK"/>
        <charset val="134"/>
      </rPr>
      <t>单位</t>
    </r>
    <r>
      <rPr>
        <sz val="12"/>
        <rFont val="Times New Roman"/>
        <charset val="0"/>
      </rPr>
      <t>:</t>
    </r>
    <r>
      <rPr>
        <sz val="12"/>
        <rFont val="方正仿宋_GBK"/>
        <charset val="134"/>
      </rPr>
      <t>亿元</t>
    </r>
  </si>
  <si>
    <r>
      <rPr>
        <sz val="12"/>
        <rFont val="宋体"/>
        <charset val="134"/>
      </rPr>
      <t>单位</t>
    </r>
    <r>
      <rPr>
        <sz val="12"/>
        <rFont val="宋体"/>
        <charset val="0"/>
      </rPr>
      <t>:</t>
    </r>
    <r>
      <rPr>
        <sz val="12"/>
        <rFont val="宋体"/>
        <charset val="134"/>
      </rPr>
      <t>亿元</t>
    </r>
  </si>
  <si>
    <r>
      <rPr>
        <sz val="10"/>
        <rFont val="宋体"/>
        <charset val="134"/>
      </rPr>
      <t>辖区</t>
    </r>
  </si>
  <si>
    <t>合计</t>
  </si>
  <si>
    <r>
      <rPr>
        <sz val="10"/>
        <rFont val="宋体"/>
        <charset val="134"/>
      </rPr>
      <t>税收返还收入</t>
    </r>
  </si>
  <si>
    <r>
      <rPr>
        <sz val="10"/>
        <rFont val="宋体"/>
        <charset val="134"/>
      </rPr>
      <t>一般性转移支付收入</t>
    </r>
  </si>
  <si>
    <r>
      <rPr>
        <sz val="10"/>
        <rFont val="宋体"/>
        <charset val="134"/>
      </rPr>
      <t>专项转移支付</t>
    </r>
  </si>
  <si>
    <t>辖区</t>
  </si>
  <si>
    <t>税收返还收入</t>
  </si>
  <si>
    <t>一般性转移支付收入</t>
  </si>
  <si>
    <t>专项转移支付</t>
  </si>
  <si>
    <r>
      <rPr>
        <sz val="10"/>
        <rFont val="Times New Roman"/>
        <charset val="0"/>
      </rPr>
      <t xml:space="preserve"> </t>
    </r>
    <r>
      <rPr>
        <sz val="10"/>
        <rFont val="宋体"/>
        <charset val="134"/>
      </rPr>
      <t>常德市辖区合计</t>
    </r>
  </si>
  <si>
    <r>
      <rPr>
        <sz val="12"/>
        <rFont val="Times New Roman"/>
        <charset val="0"/>
      </rPr>
      <t xml:space="preserve"> </t>
    </r>
    <r>
      <rPr>
        <sz val="12"/>
        <rFont val="宋体"/>
        <charset val="134"/>
      </rPr>
      <t>常德市辖区合计</t>
    </r>
  </si>
  <si>
    <t>武陵区</t>
  </si>
  <si>
    <t>鼎城区</t>
  </si>
  <si>
    <t>经开区</t>
  </si>
  <si>
    <t>柳叶湖</t>
  </si>
  <si>
    <t>西湖</t>
  </si>
  <si>
    <t>西洞庭</t>
  </si>
  <si>
    <t>表13</t>
  </si>
  <si>
    <t>关于2019年市对区税收返还和转移支付决算说明</t>
  </si>
  <si>
    <t xml:space="preserve">    2010年省直管县财政管理体制改革以来，市与“省直管县”在财政体制上相互独立，因此，省对我市的转移支付资金分为省对市及市辖区的转移支付资金和省对“省直管县”的转移支付资金两个部分，两块资金相互独立，平行下达，市里不能进行调剂。因此，市级财政对下转移支付补助主要是对市辖区的转移支付。
    2019年一般公共预算市对区转移支付资金（含省补转移支付资金）共计80.5亿元，具体包括：
    1.返还性转移支付3.22亿元，主要是：增值税税收返还2亿元，消费税基数返还0.001亿元，所得税基数返还0.18亿元，成品油价格和税费改革税收返还收入0.18亿元，其他税收返还收入0.86亿元。
    2.一般性转移支付40.25亿元，主要是：体制补助0.01亿元，均衡性转移支付收入8.15亿元，县级基本财力保障机制奖补资金收入1.62亿元，结算补助收入0.91亿元，资源枯竭型城市转移支付补助收入0.05亿元，产粮（油）大县奖励资金收入0.48亿元，重点生态功能区转移支付收入0.47亿元，固定数额补助收入3.87亿元，革命老区转移支付收入0.17亿元，贫困地区转移支付收入0.97亿元，共同财政事权转移支付收入13.64亿元，其他一般性转移支付支出9.91亿元。
    3.专项转移支付资金37.03亿元。主要是：一般公共服务2.17亿元，国防0.02亿元，公共安全0.61亿元，教育2.81亿元，科学技术2.11亿元，文化体育与传媒0.35亿元，社会保障与就业2.18亿元，卫生健康1.53亿元，节能环保3.07亿元，城乡社区7.64亿元，农林水8.51亿元，交通运输1.11亿元，资源勘探信息等0.83亿元，商业服务业等0.5亿元，金融0.03亿元，自然资源海洋气象等0.08亿元，住房保障1.86万元，粮油物资储备0.16亿元，其他专项转移支付收入1.46亿元。</t>
  </si>
  <si>
    <t>表14</t>
  </si>
  <si>
    <t>2019年全市政府性基金收入决算表</t>
  </si>
  <si>
    <t>一、政府性基金收入</t>
  </si>
  <si>
    <t xml:space="preserve">      国有土地使用权出让收入</t>
  </si>
  <si>
    <t xml:space="preserve">      国有土地收益基金收入</t>
  </si>
  <si>
    <t xml:space="preserve">      农业土地开发资金收入</t>
  </si>
  <si>
    <t xml:space="preserve"> </t>
  </si>
  <si>
    <t xml:space="preserve">      城市基础设施配套费收入</t>
  </si>
  <si>
    <t xml:space="preserve">      污水处理费收入</t>
  </si>
  <si>
    <t xml:space="preserve">      车辆通行费</t>
  </si>
  <si>
    <t xml:space="preserve">      其他政府性基金收入</t>
  </si>
  <si>
    <t>二、政府性基金上级补助收入</t>
  </si>
  <si>
    <t>三、政府性基金下级上解收入</t>
  </si>
  <si>
    <t>四、待偿债置换专项债券上年结余</t>
  </si>
  <si>
    <t>五、政府性基金上年结余</t>
  </si>
  <si>
    <t>六、政府性基金调入资金</t>
  </si>
  <si>
    <t xml:space="preserve">      一般公共预算调入</t>
  </si>
  <si>
    <t xml:space="preserve">      其他调入</t>
  </si>
  <si>
    <t>七、债务收入</t>
  </si>
  <si>
    <t xml:space="preserve">      地方政府债务收入</t>
  </si>
  <si>
    <t xml:space="preserve">      专项债务收入</t>
  </si>
  <si>
    <t>八、债务转贷收入</t>
  </si>
  <si>
    <t xml:space="preserve">      地方政府专项债务转贷收入</t>
  </si>
  <si>
    <t>收　　入　　总　　计　</t>
  </si>
  <si>
    <t>表15</t>
  </si>
  <si>
    <t>2019年全市政府性基金支出决算表</t>
  </si>
  <si>
    <t>一、政府性基金支出</t>
  </si>
  <si>
    <t>文化体育与传媒支出</t>
  </si>
  <si>
    <t xml:space="preserve">  国家电影事业发展专项资金安排的支出</t>
  </si>
  <si>
    <t xml:space="preserve">    资助影院建设</t>
  </si>
  <si>
    <t xml:space="preserve">    其他国家电影事业发展专项资金支出</t>
  </si>
  <si>
    <t xml:space="preserve">  旅游发展基金支出</t>
  </si>
  <si>
    <t xml:space="preserve">    地方旅游开发项目补助</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</si>
  <si>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</si>
  <si>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</si>
  <si>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</si>
  <si>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</si>
  <si>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</si>
  <si>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</si>
  <si>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</si>
  <si>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</si>
  <si>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</si>
  <si>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</si>
  <si>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</si>
  <si>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</si>
  <si>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</si>
  <si>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</si>
  <si>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</si>
  <si>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国有土地收益基金及对应专项债务收入安排的支出</t>
  </si>
  <si>
    <t xml:space="preserve">  农业土地开发资金安排的支出</t>
  </si>
  <si>
    <t xml:space="preserve">  城市基础设施配套费安排的支出</t>
  </si>
  <si>
    <t xml:space="preserve">    城市公共设施</t>
  </si>
  <si>
    <t xml:space="preserve">    其他城市基础设施配套费安排的支出</t>
  </si>
  <si>
    <t xml:space="preserve">  污水处理费安排的支出</t>
  </si>
  <si>
    <t xml:space="preserve">    污水处理设施建设和运营</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</si>
  <si>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</si>
  <si>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</si>
  <si>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</si>
  <si>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</si>
  <si>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</si>
  <si>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</si>
  <si>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</si>
  <si>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大中型水库库区基金安排的支出</t>
  </si>
  <si>
    <t xml:space="preserve">  国家重大水利工程建设基金安排的支出</t>
  </si>
  <si>
    <t xml:space="preserve">    三峡工程后续工作</t>
  </si>
  <si>
    <t xml:space="preserve">    其他重大水利工程建设基金支出</t>
  </si>
  <si>
    <t xml:space="preserve">  车辆通行费安排的支出</t>
  </si>
  <si>
    <t xml:space="preserve">    其他车辆通行费安排的支出</t>
  </si>
  <si>
    <t xml:space="preserve">  其他政府性基金及对应专项债务收入安排的支出</t>
  </si>
  <si>
    <t xml:space="preserve">  彩票发行销售机构业务费安排的支出</t>
  </si>
  <si>
    <t xml:space="preserve">    福利彩票销售机构的业务费支出</t>
  </si>
  <si>
    <t xml:space="preserve">    体育彩票销售机构的业务费支出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</si>
  <si>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</si>
  <si>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</si>
  <si>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</si>
  <si>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</si>
  <si>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</si>
  <si>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</si>
  <si>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</si>
  <si>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</si>
  <si>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地方政府专项债务付息支出</t>
  </si>
  <si>
    <t xml:space="preserve">    国有土地使用权出让金债务付息支出</t>
  </si>
  <si>
    <t xml:space="preserve">    城市基础设施配套费债务付息支出</t>
  </si>
  <si>
    <t xml:space="preserve">    土地储备专项债券付息支出</t>
  </si>
  <si>
    <t>二、政府性基金补助下级支出</t>
  </si>
  <si>
    <t>三、政府性基金上解上级支出</t>
  </si>
  <si>
    <t>四、政府性基金调出资金</t>
  </si>
  <si>
    <t>五、债务还本支出</t>
  </si>
  <si>
    <t xml:space="preserve">      地方政府专项债务还本支出</t>
  </si>
  <si>
    <t>六、政府性基金年终结余</t>
  </si>
  <si>
    <t>支　　出　　总　　计　</t>
  </si>
  <si>
    <t>表16</t>
  </si>
  <si>
    <r>
      <rPr>
        <sz val="20"/>
        <rFont val="方正小标宋简体"/>
        <charset val="0"/>
      </rPr>
      <t>2019</t>
    </r>
    <r>
      <rPr>
        <sz val="20"/>
        <rFont val="方正小标宋简体"/>
        <charset val="134"/>
      </rPr>
      <t>年市级政府性基金预算收支决算表</t>
    </r>
  </si>
  <si>
    <t>金额</t>
  </si>
  <si>
    <t>国有土地使用权出让收入</t>
  </si>
  <si>
    <t>大中型水库移民后期扶持基金支出</t>
  </si>
  <si>
    <t>城市基础设施配套费收入</t>
  </si>
  <si>
    <t>国有土地使用权出让相关支出</t>
  </si>
  <si>
    <t>污水处理费收入</t>
  </si>
  <si>
    <t>彩票发行销售机构业务费安排的支出</t>
  </si>
  <si>
    <t>其他政府性基金收入</t>
  </si>
  <si>
    <t>彩票公益金相关支出</t>
  </si>
  <si>
    <t>其他政府性基金相关支出</t>
  </si>
  <si>
    <t>收入小计</t>
  </si>
  <si>
    <t>支出小计</t>
  </si>
  <si>
    <t>上年结转</t>
  </si>
  <si>
    <t>上解上级、补助下级支出等</t>
  </si>
  <si>
    <t>上级补助收入等</t>
  </si>
  <si>
    <t>调出资金</t>
  </si>
  <si>
    <t>债务转贷收入</t>
  </si>
  <si>
    <t>债务还本支出</t>
  </si>
  <si>
    <t>债务转贷支出</t>
  </si>
  <si>
    <t>结转下年</t>
  </si>
  <si>
    <t>收入合计</t>
  </si>
  <si>
    <t>支出合计</t>
  </si>
  <si>
    <t>表17</t>
  </si>
  <si>
    <t>2019年度常德市小本级政府性基金预算收入决算表</t>
  </si>
  <si>
    <t>单位:亿元</t>
  </si>
  <si>
    <t>政府性基金预算收入</t>
  </si>
  <si>
    <t>政府性基金收入(款)</t>
  </si>
  <si>
    <t xml:space="preserve">  国有土地使用权出让收入</t>
  </si>
  <si>
    <t xml:space="preserve">    其他土地出让收入</t>
  </si>
  <si>
    <t xml:space="preserve">  城市基础设施配套费收入</t>
  </si>
  <si>
    <t xml:space="preserve">  污水处理费收入</t>
  </si>
  <si>
    <t xml:space="preserve">  其他政府性基金收入</t>
  </si>
  <si>
    <t>表18</t>
  </si>
  <si>
    <t>2019年市级政府性基金支出决算明细表</t>
  </si>
  <si>
    <t>单位:万元</t>
  </si>
  <si>
    <t>政府性基金预算支出</t>
  </si>
  <si>
    <t xml:space="preserve">    其他政府性基金安排的支出  </t>
  </si>
  <si>
    <t xml:space="preserve">    其他地方自行试点项目收益专项债券收入安排的支出  </t>
  </si>
  <si>
    <t xml:space="preserve">    其他政府性基金债务收入安排的支出  </t>
  </si>
  <si>
    <t>表19</t>
  </si>
  <si>
    <t>2019年市对区转移支付决算表（分项目）</t>
  </si>
  <si>
    <t>补助辖区支出合计</t>
  </si>
  <si>
    <t>国家电影事业发展专项资金相关支出</t>
  </si>
  <si>
    <t>小型水库移民扶助基金相关支出</t>
  </si>
  <si>
    <t>大中型水库库区基金相关支出</t>
  </si>
  <si>
    <t>国家重大水利工程建设基金相关支出</t>
  </si>
  <si>
    <t>彩票公益金安排的支出</t>
  </si>
  <si>
    <t>表20</t>
  </si>
  <si>
    <t>2019年市对区转移支付决算表（分地区）</t>
  </si>
  <si>
    <r>
      <rPr>
        <b/>
        <sz val="12"/>
        <rFont val="宋体"/>
        <charset val="0"/>
      </rPr>
      <t xml:space="preserve"> </t>
    </r>
    <r>
      <rPr>
        <b/>
        <sz val="12"/>
        <rFont val="宋体"/>
        <charset val="134"/>
      </rPr>
      <t>常德市辖区合计</t>
    </r>
  </si>
  <si>
    <t>西  湖</t>
  </si>
  <si>
    <t>表21</t>
  </si>
  <si>
    <t>2019年全市国有资本经营收入决算表</t>
  </si>
  <si>
    <t>一、国有资本经营收入</t>
  </si>
  <si>
    <t xml:space="preserve">    利润收入</t>
  </si>
  <si>
    <t xml:space="preserve">        投资服务企业利润收入</t>
  </si>
  <si>
    <t xml:space="preserve">        转制科研院所利润收入</t>
  </si>
  <si>
    <t xml:space="preserve">        其他国有资本经营预算企业利润收入</t>
  </si>
  <si>
    <t xml:space="preserve">    股利、股息收入</t>
  </si>
  <si>
    <t xml:space="preserve">    产权转让收入</t>
  </si>
  <si>
    <t xml:space="preserve">    其他国有资本经营预算收入</t>
  </si>
  <si>
    <t>二、国有资本经营上级补助收入</t>
  </si>
  <si>
    <t>三、国有资本经营预算上年结余</t>
  </si>
  <si>
    <t>表22</t>
  </si>
  <si>
    <t>2019年全市国有资本经营支出决算表</t>
  </si>
  <si>
    <t>一、国有资本经营支出</t>
  </si>
  <si>
    <t xml:space="preserve">      解决历史遗留问题及改革成本支出</t>
  </si>
  <si>
    <t xml:space="preserve">        国有企业改革成本支出</t>
  </si>
  <si>
    <t xml:space="preserve">        其他解决历史遗留问题及改革成本支出</t>
  </si>
  <si>
    <t xml:space="preserve">      其他国有资本经营预算支出(款)</t>
  </si>
  <si>
    <t xml:space="preserve">        其他国有资本经营预算支出(项)</t>
  </si>
  <si>
    <t>二、国有资本经营补助下级支出</t>
  </si>
  <si>
    <t>三、国有资本经营预算调出资金</t>
  </si>
  <si>
    <t>四、国有资本经营预算年终结余</t>
  </si>
  <si>
    <t>表23</t>
  </si>
  <si>
    <r>
      <rPr>
        <sz val="20"/>
        <rFont val="方正小标宋_GBK"/>
        <charset val="0"/>
      </rPr>
      <t>2019</t>
    </r>
    <r>
      <rPr>
        <sz val="20"/>
        <rFont val="方正小标宋_GBK"/>
        <charset val="134"/>
      </rPr>
      <t>年市级国有资本经营预算收支决算表</t>
    </r>
  </si>
  <si>
    <r>
      <rPr>
        <sz val="12"/>
        <rFont val="黑体"/>
        <charset val="134"/>
      </rPr>
      <t>收</t>
    </r>
    <r>
      <rPr>
        <sz val="12"/>
        <rFont val="黑体"/>
        <charset val="0"/>
      </rPr>
      <t xml:space="preserve">          </t>
    </r>
    <r>
      <rPr>
        <sz val="12"/>
        <rFont val="黑体"/>
        <charset val="134"/>
      </rPr>
      <t>入</t>
    </r>
  </si>
  <si>
    <r>
      <rPr>
        <sz val="12"/>
        <rFont val="黑体"/>
        <charset val="134"/>
      </rPr>
      <t>支</t>
    </r>
    <r>
      <rPr>
        <sz val="12"/>
        <rFont val="黑体"/>
        <charset val="0"/>
      </rPr>
      <t xml:space="preserve">          </t>
    </r>
    <r>
      <rPr>
        <sz val="12"/>
        <rFont val="黑体"/>
        <charset val="134"/>
      </rPr>
      <t>出</t>
    </r>
  </si>
  <si>
    <r>
      <rPr>
        <sz val="12"/>
        <rFont val="黑体"/>
        <charset val="134"/>
      </rPr>
      <t>项</t>
    </r>
    <r>
      <rPr>
        <sz val="12"/>
        <rFont val="黑体"/>
        <charset val="0"/>
      </rPr>
      <t xml:space="preserve">    </t>
    </r>
    <r>
      <rPr>
        <sz val="12"/>
        <rFont val="黑体"/>
        <charset val="134"/>
      </rPr>
      <t>目</t>
    </r>
  </si>
  <si>
    <r>
      <rPr>
        <sz val="12"/>
        <rFont val="黑体"/>
        <charset val="134"/>
      </rPr>
      <t>金</t>
    </r>
    <r>
      <rPr>
        <sz val="12"/>
        <rFont val="黑体"/>
        <charset val="0"/>
      </rPr>
      <t xml:space="preserve">  </t>
    </r>
    <r>
      <rPr>
        <sz val="12"/>
        <rFont val="黑体"/>
        <charset val="134"/>
      </rPr>
      <t>额</t>
    </r>
  </si>
  <si>
    <t>一、利润收入</t>
  </si>
  <si>
    <t>一、社会保障和就业支出</t>
  </si>
  <si>
    <t>二、股利、股息收入</t>
  </si>
  <si>
    <t>二、国有资本经营预算支出</t>
  </si>
  <si>
    <t>三、产权转让收入</t>
  </si>
  <si>
    <t>解决历史遗留问题及改革成本支出</t>
  </si>
  <si>
    <t>四、清算收入</t>
  </si>
  <si>
    <t>国有企业资本金注入</t>
  </si>
  <si>
    <t>五、其他国有资本经营收入</t>
  </si>
  <si>
    <r>
      <rPr>
        <sz val="12"/>
        <rFont val="宋体"/>
        <charset val="134"/>
      </rPr>
      <t>国有企业政策性补贴</t>
    </r>
    <r>
      <rPr>
        <sz val="12"/>
        <rFont val="宋体"/>
        <charset val="0"/>
      </rPr>
      <t>(</t>
    </r>
    <r>
      <rPr>
        <sz val="12"/>
        <rFont val="宋体"/>
        <charset val="134"/>
      </rPr>
      <t>款</t>
    </r>
    <r>
      <rPr>
        <sz val="12"/>
        <rFont val="宋体"/>
        <charset val="0"/>
      </rPr>
      <t>)</t>
    </r>
  </si>
  <si>
    <t>金融国有资本经营预算支出</t>
  </si>
  <si>
    <r>
      <rPr>
        <sz val="12"/>
        <rFont val="宋体"/>
        <charset val="134"/>
      </rPr>
      <t>其他国有资本经营预算支出</t>
    </r>
    <r>
      <rPr>
        <sz val="12"/>
        <rFont val="宋体"/>
        <charset val="0"/>
      </rPr>
      <t>(</t>
    </r>
    <r>
      <rPr>
        <sz val="12"/>
        <rFont val="宋体"/>
        <charset val="134"/>
      </rPr>
      <t>款</t>
    </r>
    <r>
      <rPr>
        <sz val="12"/>
        <rFont val="宋体"/>
        <charset val="0"/>
      </rPr>
      <t>)</t>
    </r>
  </si>
  <si>
    <t>本年收入合计</t>
  </si>
  <si>
    <t>本年支出合计</t>
  </si>
  <si>
    <t>上解上级支出、调出资金等</t>
  </si>
  <si>
    <r>
      <rPr>
        <b/>
        <sz val="12"/>
        <rFont val="宋体"/>
        <charset val="134"/>
      </rPr>
      <t>收</t>
    </r>
    <r>
      <rPr>
        <b/>
        <sz val="12"/>
        <rFont val="Times New Roman"/>
        <charset val="0"/>
      </rPr>
      <t xml:space="preserve"> </t>
    </r>
    <r>
      <rPr>
        <b/>
        <sz val="12"/>
        <rFont val="宋体"/>
        <charset val="134"/>
      </rPr>
      <t>入</t>
    </r>
    <r>
      <rPr>
        <b/>
        <sz val="12"/>
        <rFont val="Times New Roman"/>
        <charset val="0"/>
      </rPr>
      <t xml:space="preserve"> </t>
    </r>
    <r>
      <rPr>
        <b/>
        <sz val="12"/>
        <rFont val="宋体"/>
        <charset val="134"/>
      </rPr>
      <t>总</t>
    </r>
    <r>
      <rPr>
        <b/>
        <sz val="12"/>
        <rFont val="Times New Roman"/>
        <charset val="0"/>
      </rPr>
      <t xml:space="preserve"> </t>
    </r>
    <r>
      <rPr>
        <b/>
        <sz val="12"/>
        <rFont val="宋体"/>
        <charset val="134"/>
      </rPr>
      <t>计</t>
    </r>
  </si>
  <si>
    <r>
      <rPr>
        <b/>
        <sz val="12"/>
        <rFont val="宋体"/>
        <charset val="134"/>
      </rPr>
      <t>支</t>
    </r>
    <r>
      <rPr>
        <b/>
        <sz val="12"/>
        <rFont val="宋体"/>
        <charset val="0"/>
      </rPr>
      <t xml:space="preserve"> </t>
    </r>
    <r>
      <rPr>
        <b/>
        <sz val="12"/>
        <rFont val="宋体"/>
        <charset val="134"/>
      </rPr>
      <t>出</t>
    </r>
    <r>
      <rPr>
        <b/>
        <sz val="12"/>
        <rFont val="宋体"/>
        <charset val="0"/>
      </rPr>
      <t xml:space="preserve"> </t>
    </r>
    <r>
      <rPr>
        <b/>
        <sz val="12"/>
        <rFont val="宋体"/>
        <charset val="134"/>
      </rPr>
      <t>总</t>
    </r>
    <r>
      <rPr>
        <b/>
        <sz val="12"/>
        <rFont val="宋体"/>
        <charset val="0"/>
      </rPr>
      <t xml:space="preserve"> </t>
    </r>
    <r>
      <rPr>
        <b/>
        <sz val="12"/>
        <rFont val="宋体"/>
        <charset val="134"/>
      </rPr>
      <t>计</t>
    </r>
  </si>
  <si>
    <t>表24</t>
  </si>
  <si>
    <t>2019年市级国有资本经营收入决算表</t>
  </si>
  <si>
    <t>国有资本经营收入</t>
  </si>
  <si>
    <t xml:space="preserve">  国有资本经营收入</t>
  </si>
  <si>
    <t xml:space="preserve">      投资服务企业利润收入</t>
  </si>
  <si>
    <t xml:space="preserve">      转制科研院所利润收入</t>
  </si>
  <si>
    <t>表25</t>
  </si>
  <si>
    <t>2019年市级国有资本经营支出决算表</t>
  </si>
  <si>
    <t>国有资本经营</t>
  </si>
  <si>
    <t>国有资本经营预算支出</t>
  </si>
  <si>
    <t xml:space="preserve">  其他国有资本经营预算支出</t>
  </si>
  <si>
    <t xml:space="preserve">    其他国有资本经营预算支出(项)</t>
  </si>
  <si>
    <t>表26</t>
  </si>
  <si>
    <t>市级未在国有资本经营预算中安排对下转移支付补助</t>
  </si>
  <si>
    <t>表27</t>
  </si>
  <si>
    <t>2019年全市社会保险基金决算收支总表</t>
  </si>
  <si>
    <t>项        目</t>
  </si>
  <si>
    <t>企业职工基本
养老保险基金</t>
  </si>
  <si>
    <t>城乡居民基本
养老保险基金</t>
  </si>
  <si>
    <t>机关事业单位基本
养老保险基金</t>
  </si>
  <si>
    <t>职工基本医疗
保险基金</t>
  </si>
  <si>
    <t>城乡居民基本
医疗保险基金</t>
  </si>
  <si>
    <t>工伤保险基金</t>
  </si>
  <si>
    <t>失业保险基金</t>
  </si>
  <si>
    <t>一、收入</t>
  </si>
  <si>
    <t xml:space="preserve">    其中：1.社会保险费收入</t>
  </si>
  <si>
    <t xml:space="preserve">          2.利息收入</t>
  </si>
  <si>
    <t xml:space="preserve">          3.财政补贴收入</t>
  </si>
  <si>
    <t xml:space="preserve">          4.委托投资收益</t>
  </si>
  <si>
    <t xml:space="preserve">          5.其他收入</t>
  </si>
  <si>
    <t xml:space="preserve">          6.转移收入</t>
  </si>
  <si>
    <t>二、支出</t>
  </si>
  <si>
    <t xml:space="preserve">    其中：1.社会保险待遇支出</t>
  </si>
  <si>
    <t xml:space="preserve">          2.其他支出</t>
  </si>
  <si>
    <t xml:space="preserve">          3.转移支出</t>
  </si>
  <si>
    <t>三、本年收支结余</t>
  </si>
  <si>
    <t>四、年末滚存结余</t>
  </si>
  <si>
    <t>表28</t>
  </si>
  <si>
    <r>
      <rPr>
        <sz val="21"/>
        <color indexed="8"/>
        <rFont val="方正小标宋_GBK"/>
        <charset val="0"/>
      </rPr>
      <t>2019</t>
    </r>
    <r>
      <rPr>
        <sz val="21"/>
        <color indexed="8"/>
        <rFont val="方正小标宋_GBK"/>
        <charset val="134"/>
      </rPr>
      <t>年市级社会保险基金预算收支决算表</t>
    </r>
  </si>
  <si>
    <r>
      <rPr>
        <sz val="12"/>
        <color indexed="8"/>
        <rFont val="黑体"/>
        <charset val="134"/>
      </rPr>
      <t>项</t>
    </r>
    <r>
      <rPr>
        <sz val="12"/>
        <color indexed="8"/>
        <rFont val="黑体"/>
        <charset val="0"/>
      </rPr>
      <t xml:space="preserve">    </t>
    </r>
    <r>
      <rPr>
        <sz val="12"/>
        <color indexed="8"/>
        <rFont val="黑体"/>
        <charset val="134"/>
      </rPr>
      <t>目</t>
    </r>
  </si>
  <si>
    <t>机关事业单位基本养老保险基金</t>
  </si>
  <si>
    <t>城镇职
工基本
医疗保
险基金</t>
  </si>
  <si>
    <t>工伤保
险基金</t>
  </si>
  <si>
    <t>失业保
险基金</t>
  </si>
  <si>
    <t>一、本年收入</t>
  </si>
  <si>
    <r>
      <rPr>
        <sz val="12"/>
        <color indexed="8"/>
        <rFont val="Times New Roman"/>
        <charset val="0"/>
      </rPr>
      <t xml:space="preserve">    </t>
    </r>
    <r>
      <rPr>
        <sz val="12"/>
        <color indexed="8"/>
        <rFont val="宋体"/>
        <charset val="134"/>
      </rPr>
      <t>其中：保险费收入</t>
    </r>
  </si>
  <si>
    <r>
      <rPr>
        <sz val="12"/>
        <color indexed="8"/>
        <rFont val="Times New Roman"/>
        <charset val="0"/>
      </rPr>
      <t xml:space="preserve">          </t>
    </r>
    <r>
      <rPr>
        <sz val="12"/>
        <color indexed="8"/>
        <rFont val="宋体"/>
        <charset val="134"/>
      </rPr>
      <t>利息收入</t>
    </r>
  </si>
  <si>
    <r>
      <rPr>
        <sz val="12"/>
        <color indexed="8"/>
        <rFont val="Times New Roman"/>
        <charset val="0"/>
      </rPr>
      <t xml:space="preserve">          </t>
    </r>
    <r>
      <rPr>
        <sz val="12"/>
        <color indexed="8"/>
        <rFont val="宋体"/>
        <charset val="134"/>
      </rPr>
      <t>财政补贴收入</t>
    </r>
  </si>
  <si>
    <r>
      <rPr>
        <sz val="12"/>
        <color indexed="8"/>
        <rFont val="Times New Roman"/>
        <charset val="0"/>
      </rPr>
      <t xml:space="preserve">          </t>
    </r>
    <r>
      <rPr>
        <sz val="12"/>
        <color indexed="8"/>
        <rFont val="宋体"/>
        <charset val="134"/>
      </rPr>
      <t>其他收入</t>
    </r>
  </si>
  <si>
    <r>
      <rPr>
        <sz val="12"/>
        <color indexed="8"/>
        <rFont val="Times New Roman"/>
        <charset val="0"/>
      </rPr>
      <t xml:space="preserve">          </t>
    </r>
    <r>
      <rPr>
        <sz val="12"/>
        <color indexed="8"/>
        <rFont val="宋体"/>
        <charset val="134"/>
      </rPr>
      <t>转移收入</t>
    </r>
  </si>
  <si>
    <r>
      <rPr>
        <sz val="12"/>
        <color indexed="8"/>
        <rFont val="Times New Roman"/>
        <charset val="0"/>
      </rPr>
      <t xml:space="preserve">          </t>
    </r>
    <r>
      <rPr>
        <sz val="12"/>
        <color indexed="8"/>
        <rFont val="宋体"/>
        <charset val="134"/>
      </rPr>
      <t>上级补助和下级上解收入</t>
    </r>
  </si>
  <si>
    <t>二、本年支出</t>
  </si>
  <si>
    <r>
      <rPr>
        <sz val="12"/>
        <color indexed="8"/>
        <rFont val="Times New Roman"/>
        <charset val="0"/>
      </rPr>
      <t xml:space="preserve">    </t>
    </r>
    <r>
      <rPr>
        <sz val="12"/>
        <color indexed="8"/>
        <rFont val="宋体"/>
        <charset val="134"/>
      </rPr>
      <t>其中：社会保险待遇支出</t>
    </r>
  </si>
  <si>
    <r>
      <rPr>
        <sz val="12"/>
        <color indexed="8"/>
        <rFont val="Times New Roman"/>
        <charset val="0"/>
      </rPr>
      <t xml:space="preserve">          </t>
    </r>
    <r>
      <rPr>
        <sz val="12"/>
        <color indexed="8"/>
        <rFont val="宋体"/>
        <charset val="134"/>
      </rPr>
      <t>其他支出</t>
    </r>
  </si>
  <si>
    <r>
      <rPr>
        <sz val="12"/>
        <color indexed="8"/>
        <rFont val="Times New Roman"/>
        <charset val="0"/>
      </rPr>
      <t xml:space="preserve">          </t>
    </r>
    <r>
      <rPr>
        <sz val="12"/>
        <color indexed="8"/>
        <rFont val="宋体"/>
        <charset val="134"/>
      </rPr>
      <t>转移支出</t>
    </r>
  </si>
  <si>
    <r>
      <rPr>
        <sz val="12"/>
        <color indexed="8"/>
        <rFont val="Times New Roman"/>
        <charset val="0"/>
      </rPr>
      <t xml:space="preserve">          </t>
    </r>
    <r>
      <rPr>
        <sz val="12"/>
        <color indexed="8"/>
        <rFont val="宋体"/>
        <charset val="134"/>
      </rPr>
      <t>补助下级和上解上级收入</t>
    </r>
  </si>
  <si>
    <t>五、年末滚存结余</t>
  </si>
  <si>
    <r>
      <rPr>
        <sz val="11"/>
        <color rgb="FF000000"/>
        <rFont val="宋体"/>
        <charset val="134"/>
      </rPr>
      <t>注：</t>
    </r>
    <r>
      <rPr>
        <sz val="11"/>
        <color rgb="FF000000"/>
        <rFont val="Times New Roman"/>
        <charset val="134"/>
      </rPr>
      <t>1.</t>
    </r>
    <r>
      <rPr>
        <sz val="11"/>
        <color rgb="FF000000"/>
        <rFont val="宋体"/>
        <charset val="134"/>
      </rPr>
      <t xml:space="preserve">企业职工基本养老保险基金已实行省级统筹管理。
</t>
    </r>
    <r>
      <rPr>
        <sz val="11"/>
        <color rgb="FF000000"/>
        <rFont val="Times New Roman"/>
        <charset val="134"/>
      </rPr>
      <t xml:space="preserve">        2.</t>
    </r>
    <r>
      <rPr>
        <sz val="11"/>
        <color rgb="FF000000"/>
        <rFont val="宋体"/>
        <charset val="134"/>
      </rPr>
      <t>生育保险基金已并入城镇职工基本医疗保险基金。</t>
    </r>
  </si>
  <si>
    <t>表29</t>
  </si>
  <si>
    <t>2019年市级社会保险基金收入决算表</t>
  </si>
  <si>
    <t>社会保险基金</t>
  </si>
  <si>
    <t>社会保险基金收入</t>
  </si>
  <si>
    <t xml:space="preserve">  失业保险基金收入</t>
  </si>
  <si>
    <t xml:space="preserve">    失业保险费收入</t>
  </si>
  <si>
    <t xml:space="preserve">    失业保险基金利息收入</t>
  </si>
  <si>
    <t xml:space="preserve">    其他失业保险基金收入</t>
  </si>
  <si>
    <t xml:space="preserve">  职工基本医疗保险基金收入</t>
  </si>
  <si>
    <t xml:space="preserve">    职工基本医疗保险费收入</t>
  </si>
  <si>
    <t xml:space="preserve">    职工基本医疗保险基金利息收入</t>
  </si>
  <si>
    <t xml:space="preserve">    其他职工基本医疗保险基金收入</t>
  </si>
  <si>
    <t xml:space="preserve">  工伤保险基金收入</t>
  </si>
  <si>
    <t xml:space="preserve">    工伤保险费收入</t>
  </si>
  <si>
    <t xml:space="preserve">    工伤保险基金财政补贴收入</t>
  </si>
  <si>
    <t xml:space="preserve">    工伤保险基金利息收入</t>
  </si>
  <si>
    <t xml:space="preserve">    其他工伤保险基金收入</t>
  </si>
  <si>
    <t xml:space="preserve">  机关事业单位基本养老保险基金收入</t>
  </si>
  <si>
    <t xml:space="preserve">    机关事业单位基本养老保险费收入</t>
  </si>
  <si>
    <t xml:space="preserve">    机关事业单位基本养老保险基金财政补助收入</t>
  </si>
  <si>
    <t xml:space="preserve">    机关事业单位基本养老保险基金利息收入</t>
  </si>
  <si>
    <t xml:space="preserve">    其他机关事业单位基本养老保险基金收入</t>
  </si>
  <si>
    <t>表30</t>
  </si>
  <si>
    <t>2019年市级社会保险基金支出决算表</t>
  </si>
  <si>
    <t>社会保险基金支出</t>
  </si>
  <si>
    <t xml:space="preserve">  失业保险基金支出</t>
  </si>
  <si>
    <t xml:space="preserve">    失业保险金</t>
  </si>
  <si>
    <t xml:space="preserve">    医疗保险费</t>
  </si>
  <si>
    <t xml:space="preserve">    丧葬抚恤补助</t>
  </si>
  <si>
    <t xml:space="preserve">    职业培训和职业介绍补贴</t>
  </si>
  <si>
    <t xml:space="preserve">    其他失业保险基金支出</t>
  </si>
  <si>
    <t xml:space="preserve">  基本医疗保险基金支出</t>
  </si>
  <si>
    <t xml:space="preserve">    基本医疗保险统筹基金</t>
  </si>
  <si>
    <t xml:space="preserve">    医疗保险个人账户基金</t>
  </si>
  <si>
    <t xml:space="preserve">    其他基本医疗保险基金支出</t>
  </si>
  <si>
    <t xml:space="preserve">  工伤保险基金支出</t>
  </si>
  <si>
    <t xml:space="preserve">    工伤保险待遇</t>
  </si>
  <si>
    <t xml:space="preserve">    其他工伤保险基金支出</t>
  </si>
  <si>
    <t xml:space="preserve">  机关事业单位基本养老保险基金支出</t>
  </si>
  <si>
    <t xml:space="preserve">    基本养老金支出</t>
  </si>
  <si>
    <t xml:space="preserve">    其他机关事业单位基本养老保险基金支出</t>
  </si>
  <si>
    <t>表31</t>
  </si>
  <si>
    <t>2019年决算报告附录中关于地方债务
的情况说明</t>
  </si>
  <si>
    <t xml:space="preserve">    根据新预算法、《国务院关于加强地方政府性债务管理的意见》（国发〔2014〕43号）有关规定，从2015年起，中央对地方政府债务实行限额管理，年度地方政府债务限额等于上年限额加上当年中央下达新增限额（或减去当年调减债务限额）。地方政府在中央下达限额内提出本地区政府债务限额，报同级人大常委会批准，并在批准的限额内举借和偿还政府债务。
    经省政府核定，截至2014年末，我市市本级（含管理区）政府债务（政府负有偿还责任的债务）余额252.12亿元。2019年，省政府核定我市市本级（含管理区）地方政府债务限额为307.99 亿元，即截至2015年末存量政府债务限额230.41亿元，加上2016年、2017年、2018年、2019年省政府下达新增债务额度77.58亿元，截至2019年末，我市市本级（含管理区）政府债务余额307.97亿元。
   2019年省财政厅下达我市市本级（含管理区）政府债券23.97亿元，其中一般债券3.18亿元，主要用于交通基础设施建设项目3.13亿元，社会事业-教育类项目0.05亿元，平均期限12年，平均年利率3.45%；专项债券20.79亿元，主要用于土地储备项目9.56亿元，棚改项目8.12亿元，产业园区配套项目2.8亿元，“两供两治”项目0.31亿元，平均期限7年，平均年利率3.37%。
</t>
  </si>
  <si>
    <r>
      <rPr>
        <sz val="11"/>
        <rFont val="宋体"/>
        <charset val="134"/>
      </rPr>
      <t>表</t>
    </r>
    <r>
      <rPr>
        <sz val="11"/>
        <rFont val="Times New Roman"/>
        <charset val="134"/>
      </rPr>
      <t>32</t>
    </r>
  </si>
  <si>
    <t>2019年市本级地方政府一般债务和专项债务限额和余额情况表</t>
  </si>
  <si>
    <t>项           目</t>
  </si>
  <si>
    <t>一般债务</t>
  </si>
  <si>
    <t>专项债务</t>
  </si>
  <si>
    <t>一、地方政府债务限额</t>
  </si>
  <si>
    <t>二、地方政府债务余额</t>
  </si>
  <si>
    <t>三、地方政府债券发行额</t>
  </si>
  <si>
    <t>四、地方政府债券还本额</t>
  </si>
  <si>
    <t>五、地方政府债券付息额</t>
  </si>
  <si>
    <t>表34</t>
  </si>
  <si>
    <t>2019年地方政府债券使用情况表-常德市全市</t>
  </si>
  <si>
    <t>项目名称</t>
  </si>
  <si>
    <t>项目编号</t>
  </si>
  <si>
    <t>项目领域</t>
  </si>
  <si>
    <t>项目主管部门</t>
  </si>
  <si>
    <t>项目实施单位</t>
  </si>
  <si>
    <t>债券性质</t>
  </si>
  <si>
    <t>债券规模</t>
  </si>
  <si>
    <t>发行时间（年/月）</t>
  </si>
  <si>
    <t>汉寿县老城区供水管网改造</t>
  </si>
  <si>
    <t>P14430722-0009</t>
  </si>
  <si>
    <t>供水</t>
  </si>
  <si>
    <t>建设</t>
  </si>
  <si>
    <t>汉寿县住房和城乡建设局</t>
  </si>
  <si>
    <t>其他自平衡专项债券</t>
  </si>
  <si>
    <t>2019-09</t>
  </si>
  <si>
    <t>桃源县漆河镇污水处理厂项目</t>
  </si>
  <si>
    <t>P17430725-0016</t>
  </si>
  <si>
    <t>农村污水治理</t>
  </si>
  <si>
    <t>桃源县住房和城乡建设局</t>
  </si>
  <si>
    <t>临澧县乡镇污水处理设施建设项目</t>
  </si>
  <si>
    <t>P19430724-0009</t>
  </si>
  <si>
    <t>建设局机关</t>
  </si>
  <si>
    <t>澧县东部新区污水处理厂及配套管网建设项目</t>
  </si>
  <si>
    <t>P17430723-0063</t>
  </si>
  <si>
    <t>污水处理（城镇）</t>
  </si>
  <si>
    <t>澧县住房和城乡建设局</t>
  </si>
  <si>
    <t>2019-08</t>
  </si>
  <si>
    <t>津市高新区配套公共基础设施项目</t>
  </si>
  <si>
    <t>P19430781-0005</t>
  </si>
  <si>
    <t>租赁业</t>
  </si>
  <si>
    <t>财政</t>
  </si>
  <si>
    <t>津市市工业集中区</t>
  </si>
  <si>
    <t>十美堂鸟儿洲通景公路</t>
  </si>
  <si>
    <t>P16430700-0007</t>
  </si>
  <si>
    <t>免费一级公路</t>
  </si>
  <si>
    <t>人民政府</t>
  </si>
  <si>
    <t>常德市西洞庭管理区交通运输局</t>
  </si>
  <si>
    <t>一般债券</t>
  </si>
  <si>
    <t>2019-03</t>
  </si>
  <si>
    <t>殡仪馆专项建设</t>
  </si>
  <si>
    <t>P14430723-0004</t>
  </si>
  <si>
    <t>社会福利机构</t>
  </si>
  <si>
    <t>澧县民政局</t>
  </si>
  <si>
    <t>三年行动计划</t>
  </si>
  <si>
    <t>P19430725-0001</t>
  </si>
  <si>
    <t>义务教育</t>
  </si>
  <si>
    <t>教育</t>
  </si>
  <si>
    <t>教育局机关</t>
  </si>
  <si>
    <t>义务教育学校危房改造</t>
  </si>
  <si>
    <t>P19430703-0015</t>
  </si>
  <si>
    <t>常德市鼎城区教育局机关</t>
  </si>
  <si>
    <t>通自然村水泥（沥青）路建设</t>
  </si>
  <si>
    <t>P18430726-0012</t>
  </si>
  <si>
    <t>农村公路</t>
  </si>
  <si>
    <t>交通</t>
  </si>
  <si>
    <t>石门县交通运输局</t>
  </si>
  <si>
    <t>2019-07</t>
  </si>
  <si>
    <t>交通及公路专项建设</t>
  </si>
  <si>
    <t>P18430723-0031</t>
  </si>
  <si>
    <t>其他公路</t>
  </si>
  <si>
    <t>澧县交通运输局</t>
  </si>
  <si>
    <t>西排沟黑臭水体治理项目</t>
  </si>
  <si>
    <t>P18430724-0022</t>
  </si>
  <si>
    <t>污染防治</t>
  </si>
  <si>
    <t>芙蓉新城南地块棚改</t>
  </si>
  <si>
    <t>P18430700-0005</t>
  </si>
  <si>
    <t>土地储备</t>
  </si>
  <si>
    <t>国土资源（海洋局）</t>
  </si>
  <si>
    <t>常德市国土资源储备中心</t>
  </si>
  <si>
    <t>土地储备专项债券</t>
  </si>
  <si>
    <t>2019-06</t>
  </si>
  <si>
    <t>银水路棚户区改造</t>
  </si>
  <si>
    <t>P18430722-0014</t>
  </si>
  <si>
    <t>棚户区改造</t>
  </si>
  <si>
    <t>汉寿县房地产管理局</t>
  </si>
  <si>
    <t>棚改专项债券</t>
  </si>
  <si>
    <t>2019-04</t>
  </si>
  <si>
    <t>澧县澧西街道办棚户区改造四期</t>
  </si>
  <si>
    <t>P18430723-0016</t>
  </si>
  <si>
    <t>澧县住房保障服务中心</t>
  </si>
  <si>
    <t>经泽贾家湖</t>
  </si>
  <si>
    <t>P16430700-0006</t>
  </si>
  <si>
    <t>常德市住房和城乡建设局</t>
  </si>
  <si>
    <t>临岗公路景观带提质改造工程建设</t>
  </si>
  <si>
    <t>P18430724-0037</t>
  </si>
  <si>
    <t>开发区</t>
  </si>
  <si>
    <t>湖南临澧经济开发区管委会</t>
  </si>
  <si>
    <t>卫生攻坚</t>
  </si>
  <si>
    <t>P14430703-0006</t>
  </si>
  <si>
    <t>其他医疗卫生</t>
  </si>
  <si>
    <t>卫生</t>
  </si>
  <si>
    <t>常德市鼎城区卫生局机关</t>
  </si>
  <si>
    <t>义务教育学校校舍维修改造</t>
  </si>
  <si>
    <t>P19430703-0042</t>
  </si>
  <si>
    <t>汛前应急除险</t>
  </si>
  <si>
    <t>P19430703-0033</t>
  </si>
  <si>
    <t>水利建设</t>
  </si>
  <si>
    <t>水利</t>
  </si>
  <si>
    <t>常德市鼎城区水利局机关</t>
  </si>
  <si>
    <t>2014年城乡建设用地增减挂钩项目拆旧区</t>
  </si>
  <si>
    <t>P18430722-0002</t>
  </si>
  <si>
    <t>汉寿县自然资源局</t>
  </si>
  <si>
    <t>2014年度城乡建设用地增减挂钩项目建新二区</t>
  </si>
  <si>
    <t>P18430722-0012</t>
  </si>
  <si>
    <t>安福新城地块</t>
  </si>
  <si>
    <t>P18430724-0004</t>
  </si>
  <si>
    <t>土地储备中心</t>
  </si>
  <si>
    <t>桃花源镇污水处理工程</t>
  </si>
  <si>
    <t>P15430700-0010</t>
  </si>
  <si>
    <t>常德市住房和城乡建设局桃花源分局</t>
  </si>
  <si>
    <t>西湖管理区贫困村连接线道路改建工程</t>
  </si>
  <si>
    <t>P17430700-0012</t>
  </si>
  <si>
    <t>常德市西湖管理区交通运输局</t>
  </si>
  <si>
    <t>S224鼎城区东北湾至崇河公路</t>
  </si>
  <si>
    <t>P17430700-0011</t>
  </si>
  <si>
    <t>2019年化解大班额项目</t>
  </si>
  <si>
    <t>P19430722-0001</t>
  </si>
  <si>
    <t>汉寿县教育局机关</t>
  </si>
  <si>
    <t>义务教育学校薄弱学校改造</t>
  </si>
  <si>
    <t>P19430703-0021</t>
  </si>
  <si>
    <t>义务教育校舍维修改造</t>
  </si>
  <si>
    <t>P19430723-0004</t>
  </si>
  <si>
    <t>澧县教育局机关</t>
  </si>
  <si>
    <t>津市市津港大道（清远路至孟姜女大道）道路工程</t>
  </si>
  <si>
    <t>P18430781-0003</t>
  </si>
  <si>
    <t>交通局</t>
  </si>
  <si>
    <t>高铁站站房及战场建设项目</t>
  </si>
  <si>
    <t>P19430700-0021</t>
  </si>
  <si>
    <t>火车站</t>
  </si>
  <si>
    <t>殡仪馆新建</t>
  </si>
  <si>
    <t>P16430725-0005</t>
  </si>
  <si>
    <t>其他市政建设</t>
  </si>
  <si>
    <t>民政</t>
  </si>
  <si>
    <t>桃源县民政局</t>
  </si>
  <si>
    <t>桃源县三所一队配套设施建设项目</t>
  </si>
  <si>
    <t>P18430725-0005</t>
  </si>
  <si>
    <t>公共安全部门场所建设</t>
  </si>
  <si>
    <t>公安</t>
  </si>
  <si>
    <t>桃源县公安局</t>
  </si>
  <si>
    <t>运达招商储备地块</t>
  </si>
  <si>
    <t>P18430700-0003</t>
  </si>
  <si>
    <t>澧水以北棚户区改造（二期）</t>
  </si>
  <si>
    <t>P18430726-0018</t>
  </si>
  <si>
    <t>石门县住房和城乡建设局</t>
  </si>
  <si>
    <t>朝阳路A地块棚户区改造</t>
  </si>
  <si>
    <t>P19430700-0025</t>
  </si>
  <si>
    <t>安乡县北城片区棚改项目</t>
  </si>
  <si>
    <t>P19430721-0006</t>
  </si>
  <si>
    <t>安乡县房管局</t>
  </si>
  <si>
    <t>乡镇卫生院建设</t>
  </si>
  <si>
    <t>P16430703-0038</t>
  </si>
  <si>
    <t>乡镇卫生院</t>
  </si>
  <si>
    <t>临澧县第一中学食堂设施设备建设</t>
  </si>
  <si>
    <t>P19430724-0016</t>
  </si>
  <si>
    <t>普通高中</t>
  </si>
  <si>
    <t>第一中学</t>
  </si>
  <si>
    <t>S314线永福桥危桥改造和绕行道路修缮维护工程</t>
  </si>
  <si>
    <t>P18430703-0023</t>
  </si>
  <si>
    <t>常德市鼎城区公路管理局</t>
  </si>
  <si>
    <t>扶贫项目建设</t>
  </si>
  <si>
    <t>P19430723-0050</t>
  </si>
  <si>
    <t>其他农村建设</t>
  </si>
  <si>
    <t>发展和改革委员会</t>
  </si>
  <si>
    <t>澧县扶贫办</t>
  </si>
  <si>
    <t>1716#储备项目</t>
  </si>
  <si>
    <t>P18430725-0002</t>
  </si>
  <si>
    <t>桃源县国土资源储备中心</t>
  </si>
  <si>
    <t>石门大道（二桥）西侧2号地块</t>
  </si>
  <si>
    <t>P19430726-0026</t>
  </si>
  <si>
    <t>新一中周边储备地块</t>
  </si>
  <si>
    <t>P19430722-0008</t>
  </si>
  <si>
    <t>津市市生活污水处理厂二期改扩建工程</t>
  </si>
  <si>
    <t>P18430781-0007</t>
  </si>
  <si>
    <t>建设局</t>
  </si>
  <si>
    <t>安乡县同兴水厂集中供水工程</t>
  </si>
  <si>
    <t>P16430721-0004</t>
  </si>
  <si>
    <t>安乡县水利局</t>
  </si>
  <si>
    <t>东区孵化器大楼1、2#及地下室工程</t>
  </si>
  <si>
    <t>P17430725-0004</t>
  </si>
  <si>
    <t>其他</t>
  </si>
  <si>
    <t>其他部门</t>
  </si>
  <si>
    <t>桃源县工业园管理委员会</t>
  </si>
  <si>
    <t>安乡县工业集中区鲸港孵化园二期项目</t>
  </si>
  <si>
    <t>P17430721-0008</t>
  </si>
  <si>
    <t>安乡县工业集中区管理委员会</t>
  </si>
  <si>
    <t>城乡垃圾收运体系建设</t>
  </si>
  <si>
    <t>P16430726-0002</t>
  </si>
  <si>
    <t>垃圾处理（城镇）</t>
  </si>
  <si>
    <t>城市管理执法局</t>
  </si>
  <si>
    <t>桃源县残疾人托养中心新建项目</t>
  </si>
  <si>
    <t>P18430725-0012</t>
  </si>
  <si>
    <t>残疾人事业服务机构</t>
  </si>
  <si>
    <t>残疾人联合会</t>
  </si>
  <si>
    <t>桃源县残疾人联合会</t>
  </si>
  <si>
    <t>桃源县第九中学新校区建设</t>
  </si>
  <si>
    <t>P18430725-0011</t>
  </si>
  <si>
    <t>武陵区第一小学（常蒿路小学）</t>
  </si>
  <si>
    <t>P19430702-0019</t>
  </si>
  <si>
    <t>武陵区学校指挥部</t>
  </si>
  <si>
    <t>汉寿县官兴障大桥、东仓铺大桥新建工程</t>
  </si>
  <si>
    <t>P16430722-0016</t>
  </si>
  <si>
    <t>汉寿县交通局</t>
  </si>
  <si>
    <t>通自然村公路建设</t>
  </si>
  <si>
    <t>P19430724-0008</t>
  </si>
  <si>
    <t>交通局机关</t>
  </si>
  <si>
    <t>教学楼新建及附属工程</t>
  </si>
  <si>
    <t>第一完小</t>
  </si>
  <si>
    <t>武陵区老年大学</t>
  </si>
  <si>
    <t>P19430702-0023</t>
  </si>
  <si>
    <t>其他社会保障</t>
  </si>
  <si>
    <t>老干部局</t>
  </si>
  <si>
    <t>中共常德市武陵区委老干部局</t>
  </si>
  <si>
    <t>安福片区棚改（二期）及配套基础设施建设项目</t>
  </si>
  <si>
    <t>P18430724-0006</t>
  </si>
  <si>
    <t>房管局</t>
  </si>
  <si>
    <t>澧县澧阳街道办棚户区改造四期</t>
  </si>
  <si>
    <t>P18430723-0017</t>
  </si>
  <si>
    <t>常德市河洑镇棚户区改造项目</t>
  </si>
  <si>
    <t>P16430700-0016</t>
  </si>
  <si>
    <t>城区学校建设资金</t>
  </si>
  <si>
    <t>P16430703-0037</t>
  </si>
  <si>
    <t>安乡县河湖联通工程</t>
  </si>
  <si>
    <t>P19430721-0026</t>
  </si>
  <si>
    <t>自然生态保护</t>
  </si>
  <si>
    <t>水资源保护项目</t>
  </si>
  <si>
    <t>P19430723-0023</t>
  </si>
  <si>
    <t>农村饮水安全</t>
  </si>
  <si>
    <t>澧县水利局</t>
  </si>
  <si>
    <t>石门县园区科技孵化项目</t>
  </si>
  <si>
    <t>P17430726-0019</t>
  </si>
  <si>
    <t>产城融合项目</t>
  </si>
  <si>
    <t>石门开发区管委会</t>
  </si>
  <si>
    <t>常德经开区柔性电子薄膜材料建设项目</t>
  </si>
  <si>
    <t>P18430700-0062</t>
  </si>
  <si>
    <t>常德经开区建设管理局</t>
  </si>
  <si>
    <t>P19430723-0034</t>
  </si>
  <si>
    <t>安乡县2019年自然村通组公路建设</t>
  </si>
  <si>
    <t>P19430721-0013</t>
  </si>
  <si>
    <t>安乡县交通局</t>
  </si>
  <si>
    <t>2019年农村公路(脱贫攻坚自然村通水泥(沥青)路）建设</t>
  </si>
  <si>
    <t>P17430781-0007</t>
  </si>
  <si>
    <t>城东片区棚改（二期）</t>
  </si>
  <si>
    <t>P19430700-0026</t>
  </si>
  <si>
    <t>S224鼎城区东北湾至崇河公路（西洞庭段）</t>
  </si>
  <si>
    <t>P16430700-0009</t>
  </si>
  <si>
    <t>四医院建设</t>
  </si>
  <si>
    <t>P11430703-0001</t>
  </si>
  <si>
    <t>公立医院</t>
  </si>
  <si>
    <t>常德市鼎城区四医院</t>
  </si>
  <si>
    <t>G207S306X044线安全生命防护工程</t>
  </si>
  <si>
    <t>P19430703-0045</t>
  </si>
  <si>
    <t>沟渠疏浚区级配套资金</t>
  </si>
  <si>
    <t>P19430703-0036</t>
  </si>
  <si>
    <t>原汽车加气燃气站地块</t>
  </si>
  <si>
    <t>P19430781-0008</t>
  </si>
  <si>
    <t>土地管理</t>
  </si>
  <si>
    <t>津市市土地储备中心</t>
  </si>
  <si>
    <t>津山口福储备项目（1901#、1439#、1438#地块）</t>
  </si>
  <si>
    <t>P17430725-0017</t>
  </si>
  <si>
    <t>北部新城A-18</t>
  </si>
  <si>
    <t>P18430700-0002</t>
  </si>
  <si>
    <t>增减挂钩Ⅲ</t>
  </si>
  <si>
    <t>P12430700-0004</t>
  </si>
  <si>
    <t>襄阳地块北面地块</t>
  </si>
  <si>
    <t>P18430723-0008</t>
  </si>
  <si>
    <t>澧县国土资源储备中心</t>
  </si>
  <si>
    <t>百合园南面地块</t>
  </si>
  <si>
    <t>P16430723-0003</t>
  </si>
  <si>
    <t>桃花源路D-1地块</t>
  </si>
  <si>
    <t>P18430700-0006</t>
  </si>
  <si>
    <t>石门县工业污水处理厂</t>
  </si>
  <si>
    <t>P17430726-0020</t>
  </si>
  <si>
    <t>西湖管理区第一中学教学楼</t>
  </si>
  <si>
    <t>P18430700-0030</t>
  </si>
  <si>
    <t>常德市西湖管理区教育局</t>
  </si>
  <si>
    <t>2019年危桥改造</t>
  </si>
  <si>
    <t>P19430703-0019</t>
  </si>
  <si>
    <t>常德市鼎城区交通局</t>
  </si>
  <si>
    <t>临沅水片区棚改项目</t>
  </si>
  <si>
    <t>P19430700-0023</t>
  </si>
  <si>
    <t>津港新城及溢多利周边棚户区改造项目</t>
  </si>
  <si>
    <t>P19430781-0001</t>
  </si>
  <si>
    <t>武陵区第五小学（沙港）</t>
  </si>
  <si>
    <t>P19430702-0022</t>
  </si>
  <si>
    <t>教育信息化建设</t>
  </si>
  <si>
    <t>P19430703-0044</t>
  </si>
  <si>
    <t>湖南省“十三五”易地扶贫搬迁项目石门县</t>
  </si>
  <si>
    <t>P16430726-0017</t>
  </si>
  <si>
    <t>其他保障性住房</t>
  </si>
  <si>
    <t>扶贫办</t>
  </si>
  <si>
    <t>农业生产及农村建设</t>
  </si>
  <si>
    <t>P19430723-0021</t>
  </si>
  <si>
    <t>农业</t>
  </si>
  <si>
    <t>澧县农业农村局</t>
  </si>
  <si>
    <t>G319储备地块</t>
  </si>
  <si>
    <t>P19430703-0041</t>
  </si>
  <si>
    <t>常德市鼎城区国土资源局</t>
  </si>
  <si>
    <t>义乌小商品城</t>
  </si>
  <si>
    <t>P16430700-0002</t>
  </si>
  <si>
    <t>园区骨干道路、标准化厂房及配套设施建设项目</t>
  </si>
  <si>
    <t>P19430724-0022</t>
  </si>
  <si>
    <t>湖南常临实业发展有限公司</t>
  </si>
  <si>
    <t>常德市桃源县桃坊片区棚户区改造</t>
  </si>
  <si>
    <t>P17430725-0002</t>
  </si>
  <si>
    <t>桃源县房地产管理局</t>
  </si>
  <si>
    <t>汉寿县沅澧快速干线6号大道建设项目</t>
  </si>
  <si>
    <t>P15430722-0003</t>
  </si>
  <si>
    <t>汉寿县金诚城市建设投资经营有限公司</t>
  </si>
  <si>
    <t>化解大班额</t>
  </si>
  <si>
    <t>P19430723-0035</t>
  </si>
  <si>
    <t>S320线汉寿县城至新兴公路（汉德公道）</t>
  </si>
  <si>
    <t>P15430722-0007</t>
  </si>
  <si>
    <t>鼎城区鸟儿洲旅游公路改造</t>
  </si>
  <si>
    <t>P17430703-0008</t>
  </si>
  <si>
    <t>公路安防工程</t>
  </si>
  <si>
    <t>P18430703-0056</t>
  </si>
  <si>
    <t>湖南省十三五易地扶贫搬迁项目</t>
  </si>
  <si>
    <t>P19430722-0007</t>
  </si>
  <si>
    <t>汉寿县金城扶贫开发有限公司</t>
  </si>
  <si>
    <t>汉寿县城市棚户区改造项目（城中村）</t>
  </si>
  <si>
    <t>P16430722-0003</t>
  </si>
  <si>
    <t>教育优先发展</t>
  </si>
  <si>
    <t>P19430703-0043</t>
  </si>
  <si>
    <t>S205线（K40-000k46+752）线灾毁重建工程破碎板处治工程</t>
  </si>
  <si>
    <t>P18430703-0024</t>
  </si>
  <si>
    <t>二级公路</t>
  </si>
  <si>
    <t>城东区道路建设及基础配套设施一期</t>
  </si>
  <si>
    <t>P18430725-0016</t>
  </si>
  <si>
    <t>道路</t>
  </si>
  <si>
    <t>三合粮库建设资金</t>
  </si>
  <si>
    <t>P18430723-0029</t>
  </si>
  <si>
    <t>粮油物资储备</t>
  </si>
  <si>
    <t>澧县商务粮食局</t>
  </si>
  <si>
    <t>易地扶贫搬迁</t>
  </si>
  <si>
    <t>P19430723-0051</t>
  </si>
  <si>
    <t>易地扶贫</t>
  </si>
  <si>
    <t>澧县财政局</t>
  </si>
  <si>
    <t>2016年增减挂钩</t>
  </si>
  <si>
    <t>P18430722-0010</t>
  </si>
  <si>
    <t>教学楼新建及附属工程建设</t>
  </si>
  <si>
    <t>P18430724-0031</t>
  </si>
  <si>
    <t>第二完小</t>
  </si>
  <si>
    <t>S231线安乡黄山头至出口洲公路（夹夹至出口洲段）改建工程</t>
  </si>
  <si>
    <t>P15430721-0001</t>
  </si>
  <si>
    <t>自然村通水泥路</t>
  </si>
  <si>
    <t>P18430725-0007</t>
  </si>
  <si>
    <t>G319、G207改线鼎城段平交路口渠化工程</t>
  </si>
  <si>
    <t>P18430703-0022</t>
  </si>
  <si>
    <t>2019年自然村通水泥路建设</t>
  </si>
  <si>
    <t>P18430703-0028</t>
  </si>
  <si>
    <t>自然村通组路建设</t>
  </si>
  <si>
    <t>P19430723-0036</t>
  </si>
  <si>
    <t>农村安全饮水工程</t>
  </si>
  <si>
    <t>P19430723-0022</t>
  </si>
  <si>
    <t>其他农林水利建设</t>
  </si>
  <si>
    <t>老城关镇棚户区改造（一期）</t>
  </si>
  <si>
    <t>P18430721-0001</t>
  </si>
  <si>
    <t>2017年易地扶贫搬迁项目</t>
  </si>
  <si>
    <t>P17430721-0007</t>
  </si>
  <si>
    <t>安乡县移民开发局</t>
  </si>
  <si>
    <t>临澧县第一中学食堂维修改造项目</t>
  </si>
  <si>
    <t>P19430724-0015</t>
  </si>
  <si>
    <t>沅澧快速干线2号大道临澧段</t>
  </si>
  <si>
    <t>P15430724-0004</t>
  </si>
  <si>
    <t>临澧沅澧快速干线建设有限公司</t>
  </si>
  <si>
    <t>桃花源站站房建设项目</t>
  </si>
  <si>
    <t>P17430725-0018</t>
  </si>
  <si>
    <t>澧县乡镇污水处理系统建设工程</t>
  </si>
  <si>
    <t>P19430723-0052</t>
  </si>
  <si>
    <t>常德高新技术产业开发区工人生活配套园建设项目</t>
  </si>
  <si>
    <t>P18430700-0063</t>
  </si>
  <si>
    <t>常德高新技术产业开发区</t>
  </si>
  <si>
    <t>武陵区移动互联网产业园（中小企业发展基地）二期武陵区创新创业基地</t>
  </si>
  <si>
    <t>P19430702-0017</t>
  </si>
  <si>
    <t>科学</t>
  </si>
  <si>
    <t>武陵区工业园管理委员会</t>
  </si>
  <si>
    <t>西洞庭管理区污水处理厂扩建提标改造项目</t>
  </si>
  <si>
    <t>P19430700-0051</t>
  </si>
  <si>
    <t>常德市西洞庭食品工业园投资开发有限公司</t>
  </si>
  <si>
    <t>永安小学新建工程</t>
  </si>
  <si>
    <t>P16430703-0006</t>
  </si>
  <si>
    <t>珊珀湖水体环境综合整治</t>
  </si>
  <si>
    <t>P19430721-0007</t>
  </si>
  <si>
    <t>安乡县国土资源储备中心</t>
  </si>
  <si>
    <t>鼎城区隆阳地块改造项目</t>
  </si>
  <si>
    <t>P19430703-0001</t>
  </si>
  <si>
    <t>常德市鼎城区房地产管理局</t>
  </si>
  <si>
    <t>澧县澧澹街道办棚户区改造四期</t>
  </si>
  <si>
    <t>P19430723-0002</t>
  </si>
  <si>
    <t>澧县澧浦街道办棚户区改造四期</t>
  </si>
  <si>
    <t>P18430723-0015</t>
  </si>
  <si>
    <t>城市管理与提质专项建设</t>
  </si>
  <si>
    <t>P19430723-0049</t>
  </si>
  <si>
    <t>澧县城市管理和行政执法局</t>
  </si>
  <si>
    <t>防汛物质</t>
  </si>
  <si>
    <t>P14430703-0005</t>
  </si>
  <si>
    <t>桃花源路D-1块</t>
  </si>
  <si>
    <t>P19430702-0024</t>
  </si>
  <si>
    <t>1号地块</t>
  </si>
  <si>
    <t>P19430721-0025</t>
  </si>
  <si>
    <t>注：本表反映上一年度新增地方政府债券资金使用情况，由县级以上地方各级财政部门在同级人民代表大会常务委员会批准决算后二十日内公开。</t>
  </si>
  <si>
    <t>表35</t>
  </si>
  <si>
    <t>2019年地方政府债券使用情况表-常德市市本级</t>
  </si>
  <si>
    <t>表36</t>
  </si>
  <si>
    <t>2019年常德市本级预算绩效工作推进情况</t>
  </si>
  <si>
    <r>
      <rPr>
        <sz val="14"/>
        <rFont val="Times New Roman"/>
        <charset val="134"/>
      </rPr>
      <t xml:space="preserve">          2019</t>
    </r>
    <r>
      <rPr>
        <sz val="14"/>
        <rFont val="仿宋"/>
        <charset val="134"/>
      </rPr>
      <t>年，常德市财政局全面贯彻《中共中央 国务院关于全面实施预算绩效管理的意见》（中发〔</t>
    </r>
    <r>
      <rPr>
        <sz val="14"/>
        <rFont val="Times New Roman"/>
        <charset val="134"/>
      </rPr>
      <t>2018</t>
    </r>
    <r>
      <rPr>
        <sz val="14"/>
        <rFont val="仿宋"/>
        <charset val="134"/>
      </rPr>
      <t>〕</t>
    </r>
    <r>
      <rPr>
        <sz val="14"/>
        <rFont val="Times New Roman"/>
        <charset val="134"/>
      </rPr>
      <t>34</t>
    </r>
    <r>
      <rPr>
        <sz val="14"/>
        <rFont val="仿宋"/>
        <charset val="134"/>
      </rPr>
      <t>号）文件精神，全面创新预算绩效管理，强力推进了五个方面的工作：</t>
    </r>
  </si>
  <si>
    <r>
      <rPr>
        <sz val="14"/>
        <rFont val="仿宋"/>
        <charset val="134"/>
      </rPr>
      <t xml:space="preserve">   </t>
    </r>
    <r>
      <rPr>
        <sz val="14"/>
        <rFont val="楷体_GB2312"/>
        <charset val="134"/>
      </rPr>
      <t xml:space="preserve"> （一）强力扩面推进。</t>
    </r>
    <r>
      <rPr>
        <sz val="14"/>
        <rFont val="仿宋"/>
        <charset val="134"/>
      </rPr>
      <t>按照上级</t>
    </r>
    <r>
      <rPr>
        <sz val="14"/>
        <rFont val="Times New Roman"/>
        <charset val="134"/>
      </rPr>
      <t>“</t>
    </r>
    <r>
      <rPr>
        <sz val="14"/>
        <rFont val="仿宋"/>
        <charset val="134"/>
      </rPr>
      <t>全方位、全过程、全覆盖</t>
    </r>
    <r>
      <rPr>
        <sz val="14"/>
        <rFont val="Times New Roman"/>
        <charset val="134"/>
      </rPr>
      <t>”</t>
    </r>
    <r>
      <rPr>
        <sz val="14"/>
        <rFont val="仿宋"/>
        <charset val="134"/>
      </rPr>
      <t>的要求，积极落实主体责任，在2018年统一全市整体评价体系标准、现场评价材料标准、重点评价方案标准等八项标准的基础上，结合常德实际，2019年持续精准发力。一是全覆盖。</t>
    </r>
    <r>
      <rPr>
        <sz val="14"/>
        <rFont val="Times New Roman"/>
        <charset val="134"/>
      </rPr>
      <t>3</t>
    </r>
    <r>
      <rPr>
        <sz val="14"/>
        <rFont val="仿宋"/>
        <charset val="134"/>
      </rPr>
      <t>月印发了《关于明确</t>
    </r>
    <r>
      <rPr>
        <sz val="14"/>
        <rFont val="Times New Roman"/>
        <charset val="134"/>
      </rPr>
      <t>2019</t>
    </r>
    <r>
      <rPr>
        <sz val="14"/>
        <rFont val="仿宋"/>
        <charset val="134"/>
      </rPr>
      <t>年度市本级预算绩效管理目标任务的通知》，明确市直单位</t>
    </r>
    <r>
      <rPr>
        <sz val="14"/>
        <rFont val="Times New Roman"/>
        <charset val="134"/>
      </rPr>
      <t>2019</t>
    </r>
    <r>
      <rPr>
        <sz val="14"/>
        <rFont val="仿宋"/>
        <charset val="134"/>
      </rPr>
      <t>年的工作任务，资金覆盖面由2018年</t>
    </r>
    <r>
      <rPr>
        <sz val="14"/>
        <rFont val="Times New Roman"/>
        <charset val="134"/>
      </rPr>
      <t>“</t>
    </r>
    <r>
      <rPr>
        <sz val="14"/>
        <rFont val="仿宋"/>
        <charset val="134"/>
      </rPr>
      <t>两本预算</t>
    </r>
    <r>
      <rPr>
        <sz val="14"/>
        <rFont val="Times New Roman"/>
        <charset val="134"/>
      </rPr>
      <t>”</t>
    </r>
    <r>
      <rPr>
        <sz val="14"/>
        <rFont val="仿宋"/>
        <charset val="134"/>
      </rPr>
      <t>扩大到2019年</t>
    </r>
    <r>
      <rPr>
        <sz val="14"/>
        <rFont val="Times New Roman"/>
        <charset val="134"/>
      </rPr>
      <t>“</t>
    </r>
    <r>
      <rPr>
        <sz val="14"/>
        <rFont val="仿宋"/>
        <charset val="134"/>
      </rPr>
      <t>四本预算</t>
    </r>
    <r>
      <rPr>
        <sz val="14"/>
        <rFont val="Times New Roman"/>
        <charset val="134"/>
      </rPr>
      <t>”</t>
    </r>
    <r>
      <rPr>
        <sz val="14"/>
        <rFont val="仿宋"/>
        <charset val="134"/>
      </rPr>
      <t>，资金额度</t>
    </r>
    <r>
      <rPr>
        <sz val="14"/>
        <rFont val="Times New Roman"/>
        <charset val="134"/>
      </rPr>
      <t>41.37</t>
    </r>
    <r>
      <rPr>
        <sz val="14"/>
        <rFont val="仿宋"/>
        <charset val="134"/>
      </rPr>
      <t>亿元，比2018年增长</t>
    </r>
    <r>
      <rPr>
        <sz val="14"/>
        <rFont val="Times New Roman"/>
        <charset val="134"/>
      </rPr>
      <t>62.49%</t>
    </r>
    <r>
      <rPr>
        <sz val="14"/>
        <rFont val="仿宋"/>
        <charset val="134"/>
      </rPr>
      <t>。二是严考核。</t>
    </r>
    <r>
      <rPr>
        <sz val="14"/>
        <rFont val="Times New Roman"/>
        <charset val="134"/>
      </rPr>
      <t>4</t>
    </r>
    <r>
      <rPr>
        <sz val="14"/>
        <rFont val="仿宋"/>
        <charset val="134"/>
      </rPr>
      <t>月印发了《</t>
    </r>
    <r>
      <rPr>
        <sz val="14"/>
        <rFont val="Times New Roman"/>
        <charset val="134"/>
      </rPr>
      <t>2019</t>
    </r>
    <r>
      <rPr>
        <sz val="14"/>
        <rFont val="仿宋"/>
        <charset val="134"/>
      </rPr>
      <t>年区县市财政工作评估指标与评估办法》，将预算绩效管理纳入区县市的财政工作考核；</t>
    </r>
    <r>
      <rPr>
        <sz val="14"/>
        <rFont val="Times New Roman"/>
        <charset val="134"/>
      </rPr>
      <t>6</t>
    </r>
    <r>
      <rPr>
        <sz val="14"/>
        <rFont val="仿宋"/>
        <charset val="134"/>
      </rPr>
      <t>月出台了《贯彻湘办发〔</t>
    </r>
    <r>
      <rPr>
        <sz val="14"/>
        <rFont val="Times New Roman"/>
        <charset val="134"/>
      </rPr>
      <t>2019</t>
    </r>
    <r>
      <rPr>
        <sz val="14"/>
        <rFont val="仿宋"/>
        <charset val="134"/>
      </rPr>
      <t>〕</t>
    </r>
    <r>
      <rPr>
        <sz val="14"/>
        <rFont val="Times New Roman"/>
        <charset val="134"/>
      </rPr>
      <t>10</t>
    </r>
    <r>
      <rPr>
        <sz val="14"/>
        <rFont val="仿宋"/>
        <charset val="134"/>
      </rPr>
      <t>号文件工作方案》，明确了总体目标，将</t>
    </r>
    <r>
      <rPr>
        <sz val="14"/>
        <rFont val="Times New Roman"/>
        <charset val="134"/>
      </rPr>
      <t>14</t>
    </r>
    <r>
      <rPr>
        <sz val="14"/>
        <rFont val="仿宋"/>
        <charset val="134"/>
      </rPr>
      <t>项具体工作措施及责任分解到相关部门的班子成员和项目单位；</t>
    </r>
    <r>
      <rPr>
        <sz val="14"/>
        <rFont val="Times New Roman"/>
        <charset val="134"/>
      </rPr>
      <t>9</t>
    </r>
    <r>
      <rPr>
        <sz val="14"/>
        <rFont val="仿宋"/>
        <charset val="134"/>
      </rPr>
      <t>月出台了《</t>
    </r>
    <r>
      <rPr>
        <sz val="14"/>
        <rFont val="Times New Roman"/>
        <charset val="134"/>
      </rPr>
      <t>2019</t>
    </r>
    <r>
      <rPr>
        <sz val="14"/>
        <rFont val="仿宋"/>
        <charset val="134"/>
      </rPr>
      <t>年常德市绩效评估实施方案》，把预算绩效管理纳入市直单位考核内容，有力助推了</t>
    </r>
    <r>
      <rPr>
        <sz val="14"/>
        <rFont val="Times New Roman"/>
        <charset val="134"/>
      </rPr>
      <t>“</t>
    </r>
    <r>
      <rPr>
        <sz val="14"/>
        <rFont val="仿宋"/>
        <charset val="134"/>
      </rPr>
      <t>花钱必问效、无效要问责</t>
    </r>
    <r>
      <rPr>
        <sz val="14"/>
        <rFont val="Times New Roman"/>
        <charset val="134"/>
      </rPr>
      <t>”</t>
    </r>
    <r>
      <rPr>
        <sz val="14"/>
        <rFont val="仿宋"/>
        <charset val="134"/>
      </rPr>
      <t>。三是真监控。</t>
    </r>
    <r>
      <rPr>
        <sz val="14"/>
        <rFont val="Times New Roman"/>
        <charset val="134"/>
      </rPr>
      <t>10</t>
    </r>
    <r>
      <rPr>
        <sz val="14"/>
        <rFont val="仿宋"/>
        <charset val="134"/>
      </rPr>
      <t>月印发了《常德市市本级预算绩效运行监控管理暂行办法》，对截至</t>
    </r>
    <r>
      <rPr>
        <sz val="14"/>
        <rFont val="Times New Roman"/>
        <charset val="134"/>
      </rPr>
      <t>9</t>
    </r>
    <r>
      <rPr>
        <sz val="14"/>
        <rFont val="仿宋"/>
        <charset val="134"/>
      </rPr>
      <t>月</t>
    </r>
    <r>
      <rPr>
        <sz val="14"/>
        <rFont val="Times New Roman"/>
        <charset val="134"/>
      </rPr>
      <t>30</t>
    </r>
    <r>
      <rPr>
        <sz val="14"/>
        <rFont val="仿宋"/>
        <charset val="134"/>
      </rPr>
      <t>日和</t>
    </r>
    <r>
      <rPr>
        <sz val="14"/>
        <rFont val="Times New Roman"/>
        <charset val="134"/>
      </rPr>
      <t>12</t>
    </r>
    <r>
      <rPr>
        <sz val="14"/>
        <rFont val="仿宋"/>
        <charset val="134"/>
      </rPr>
      <t>月</t>
    </r>
    <r>
      <rPr>
        <sz val="14"/>
        <rFont val="Times New Roman"/>
        <charset val="134"/>
      </rPr>
      <t>31</t>
    </r>
    <r>
      <rPr>
        <sz val="14"/>
        <rFont val="仿宋"/>
        <charset val="134"/>
      </rPr>
      <t>日的预算执行进度和绩效目标实现程度实行</t>
    </r>
    <r>
      <rPr>
        <sz val="14"/>
        <rFont val="Times New Roman"/>
        <charset val="134"/>
      </rPr>
      <t>“</t>
    </r>
    <r>
      <rPr>
        <sz val="14"/>
        <rFont val="仿宋"/>
        <charset val="134"/>
      </rPr>
      <t>双监控</t>
    </r>
    <r>
      <rPr>
        <sz val="14"/>
        <rFont val="Times New Roman"/>
        <charset val="134"/>
      </rPr>
      <t>”</t>
    </r>
    <r>
      <rPr>
        <sz val="14"/>
        <rFont val="仿宋"/>
        <charset val="134"/>
      </rPr>
      <t>，延伸了管理链条，为科学、合理编制</t>
    </r>
    <r>
      <rPr>
        <sz val="14"/>
        <rFont val="Times New Roman"/>
        <charset val="134"/>
      </rPr>
      <t>2020</t>
    </r>
    <r>
      <rPr>
        <sz val="14"/>
        <rFont val="仿宋"/>
        <charset val="134"/>
      </rPr>
      <t>年预算提供了决策依据。</t>
    </r>
  </si>
  <si>
    <r>
      <rPr>
        <sz val="14"/>
        <rFont val="楷体_GB2312"/>
        <charset val="134"/>
      </rPr>
      <t xml:space="preserve">    （二）强化能力建设。</t>
    </r>
    <r>
      <rPr>
        <sz val="14"/>
        <rFont val="仿宋"/>
        <charset val="134"/>
      </rPr>
      <t>一方面引进智慧抓培训。在2019年</t>
    </r>
    <r>
      <rPr>
        <sz val="14"/>
        <rFont val="Times New Roman"/>
        <charset val="134"/>
      </rPr>
      <t>4</t>
    </r>
    <r>
      <rPr>
        <sz val="14"/>
        <rFont val="仿宋"/>
        <charset val="134"/>
      </rPr>
      <t>月、</t>
    </r>
    <r>
      <rPr>
        <sz val="14"/>
        <rFont val="Times New Roman"/>
        <charset val="134"/>
      </rPr>
      <t>8</t>
    </r>
    <r>
      <rPr>
        <sz val="14"/>
        <rFont val="仿宋"/>
        <charset val="134"/>
      </rPr>
      <t>月，分别采取请进来和走出去方式举办了</t>
    </r>
    <r>
      <rPr>
        <sz val="14"/>
        <rFont val="Times New Roman"/>
        <charset val="134"/>
      </rPr>
      <t>3</t>
    </r>
    <r>
      <rPr>
        <sz val="14"/>
        <rFont val="仿宋"/>
        <charset val="134"/>
      </rPr>
      <t>期全市预算绩效管理培训班，培训</t>
    </r>
    <r>
      <rPr>
        <sz val="14"/>
        <rFont val="Times New Roman"/>
        <charset val="134"/>
      </rPr>
      <t>700</t>
    </r>
    <r>
      <rPr>
        <sz val="14"/>
        <rFont val="仿宋"/>
        <charset val="134"/>
      </rPr>
      <t>余人次，重点学习中央、省、市有关文件，</t>
    </r>
    <r>
      <rPr>
        <sz val="14"/>
        <rFont val="Times New Roman"/>
        <charset val="134"/>
      </rPr>
      <t>“</t>
    </r>
    <r>
      <rPr>
        <sz val="14"/>
        <rFont val="仿宋"/>
        <charset val="134"/>
      </rPr>
      <t>四本预算</t>
    </r>
    <r>
      <rPr>
        <sz val="14"/>
        <rFont val="Times New Roman"/>
        <charset val="134"/>
      </rPr>
      <t>”</t>
    </r>
    <r>
      <rPr>
        <sz val="14"/>
        <rFont val="仿宋"/>
        <charset val="134"/>
      </rPr>
      <t>指标体系和操作实务，绩效目标及运行监控的相关规则等，调动各个部门学绩效、讲绩效、用绩效的积极性。另一方面借助平台上系统。对所有市本级预算单位统一布置了三级指标，且每个专项可量化指标不少于</t>
    </r>
    <r>
      <rPr>
        <sz val="14"/>
        <rFont val="Times New Roman"/>
        <charset val="134"/>
      </rPr>
      <t>10</t>
    </r>
    <r>
      <rPr>
        <sz val="14"/>
        <rFont val="仿宋"/>
        <charset val="134"/>
      </rPr>
      <t>个，在</t>
    </r>
    <r>
      <rPr>
        <sz val="14"/>
        <rFont val="Times New Roman"/>
        <charset val="134"/>
      </rPr>
      <t>4</t>
    </r>
    <r>
      <rPr>
        <sz val="14"/>
        <rFont val="仿宋"/>
        <charset val="134"/>
      </rPr>
      <t>月底前及时录入绩效系统，是湖南省第一个尝试执行三级指标的市州。</t>
    </r>
  </si>
  <si>
    <r>
      <rPr>
        <sz val="14"/>
        <rFont val="楷体_GB2312"/>
        <charset val="134"/>
      </rPr>
      <t xml:space="preserve">    （三）强化提质增效。</t>
    </r>
    <r>
      <rPr>
        <sz val="14"/>
        <rFont val="仿宋"/>
        <charset val="134"/>
      </rPr>
      <t>2019年共对</t>
    </r>
    <r>
      <rPr>
        <sz val="14"/>
        <rFont val="Times New Roman"/>
        <charset val="134"/>
      </rPr>
      <t>19</t>
    </r>
    <r>
      <rPr>
        <sz val="14"/>
        <rFont val="仿宋"/>
        <charset val="134"/>
      </rPr>
      <t>个项目（单位）开展了第三方重点评价，评价金额</t>
    </r>
    <r>
      <rPr>
        <sz val="14"/>
        <rFont val="Times New Roman"/>
        <charset val="134"/>
      </rPr>
      <t>24.35</t>
    </r>
    <r>
      <rPr>
        <sz val="14"/>
        <rFont val="仿宋"/>
        <charset val="134"/>
      </rPr>
      <t>亿元，比上年增长</t>
    </r>
    <r>
      <rPr>
        <sz val="14"/>
        <rFont val="Times New Roman"/>
        <charset val="134"/>
      </rPr>
      <t>202.86%</t>
    </r>
    <r>
      <rPr>
        <sz val="14"/>
        <rFont val="仿宋"/>
        <charset val="134"/>
      </rPr>
      <t>，全年开展了</t>
    </r>
    <r>
      <rPr>
        <sz val="14"/>
        <rFont val="Times New Roman"/>
        <charset val="134"/>
      </rPr>
      <t>5</t>
    </r>
    <r>
      <rPr>
        <sz val="14"/>
        <rFont val="仿宋"/>
        <charset val="134"/>
      </rPr>
      <t>次内部点评，评价结果为</t>
    </r>
    <r>
      <rPr>
        <sz val="14"/>
        <rFont val="Times New Roman"/>
        <charset val="134"/>
      </rPr>
      <t>2</t>
    </r>
    <r>
      <rPr>
        <sz val="14"/>
        <rFont val="仿宋"/>
        <charset val="134"/>
      </rPr>
      <t>优</t>
    </r>
    <r>
      <rPr>
        <sz val="14"/>
        <rFont val="Times New Roman"/>
        <charset val="134"/>
      </rPr>
      <t>13</t>
    </r>
    <r>
      <rPr>
        <sz val="14"/>
        <rFont val="仿宋"/>
        <charset val="134"/>
      </rPr>
      <t>良</t>
    </r>
    <r>
      <rPr>
        <sz val="14"/>
        <rFont val="Times New Roman"/>
        <charset val="134"/>
      </rPr>
      <t>4</t>
    </r>
    <r>
      <rPr>
        <sz val="14"/>
        <rFont val="仿宋"/>
        <charset val="134"/>
      </rPr>
      <t>中，努力营造了中介敢评、专家敢说、政府可结合运用的氛围。经过宣传引导和工作推进，大部分单位已经引起重视，主动学习中央文件，把对绩效的理解转化为行动上的支持。市委办、市委宣传部、市工信局、市政建设总公司等被评价单位高度重视预算绩效管理，完善了绩效目标，在绩效评价过程中密切配合，对发现的问题不包瞒，不护短，努力做到了边评价边整改。预算绩效管理影响力、权威性有了更大提升，常德市本级已连续</t>
    </r>
    <r>
      <rPr>
        <sz val="14"/>
        <rFont val="Times New Roman"/>
        <charset val="134"/>
      </rPr>
      <t>2</t>
    </r>
    <r>
      <rPr>
        <sz val="14"/>
        <rFont val="仿宋"/>
        <charset val="134"/>
      </rPr>
      <t>年获省财政厅绩效评价工作一等奖，</t>
    </r>
    <r>
      <rPr>
        <sz val="14"/>
        <rFont val="Times New Roman"/>
        <charset val="134"/>
      </rPr>
      <t>9</t>
    </r>
    <r>
      <rPr>
        <sz val="14"/>
        <rFont val="仿宋"/>
        <charset val="134"/>
      </rPr>
      <t>个区县市中有</t>
    </r>
    <r>
      <rPr>
        <sz val="14"/>
        <rFont val="Times New Roman"/>
        <charset val="134"/>
      </rPr>
      <t>8</t>
    </r>
    <r>
      <rPr>
        <sz val="14"/>
        <rFont val="仿宋"/>
        <charset val="134"/>
      </rPr>
      <t>个获省财政厅绩效评价工作表彰。</t>
    </r>
  </si>
  <si>
    <r>
      <rPr>
        <sz val="14"/>
        <rFont val="楷体_GB2312"/>
        <charset val="134"/>
      </rPr>
      <t xml:space="preserve">    （四）强化问题整改。</t>
    </r>
    <r>
      <rPr>
        <sz val="14"/>
        <rFont val="仿宋"/>
        <charset val="134"/>
      </rPr>
      <t>一是抓反馈，将重点评价中发现的</t>
    </r>
    <r>
      <rPr>
        <sz val="14"/>
        <rFont val="Times New Roman"/>
        <charset val="134"/>
      </rPr>
      <t>37</t>
    </r>
    <r>
      <rPr>
        <sz val="14"/>
        <rFont val="仿宋"/>
        <charset val="134"/>
      </rPr>
      <t>个主要问题全面反馈至被评价主管部门和项目单位；二是抓督促，对</t>
    </r>
    <r>
      <rPr>
        <sz val="14"/>
        <rFont val="Times New Roman"/>
        <charset val="134"/>
      </rPr>
      <t>63</t>
    </r>
    <r>
      <rPr>
        <sz val="14"/>
        <rFont val="仿宋"/>
        <charset val="134"/>
      </rPr>
      <t>个执行缓慢的项目单位实行预警督办，年底仍未落实到具体项目单位的结余结转资金一律收回总预算，同时对</t>
    </r>
    <r>
      <rPr>
        <sz val="14"/>
        <rFont val="Times New Roman"/>
        <charset val="134"/>
      </rPr>
      <t>19</t>
    </r>
    <r>
      <rPr>
        <sz val="14"/>
        <rFont val="仿宋"/>
        <charset val="134"/>
      </rPr>
      <t>个重点评价单位的整改情况进行上门督办，采用问题销号制，确保已发现的问题全部整改到位；三是抓公开，市本级第三方评价报告于2019年</t>
    </r>
    <r>
      <rPr>
        <sz val="14"/>
        <rFont val="Times New Roman"/>
        <charset val="134"/>
      </rPr>
      <t>12</t>
    </r>
    <r>
      <rPr>
        <sz val="14"/>
        <rFont val="仿宋"/>
        <charset val="134"/>
      </rPr>
      <t>月底在市财政局的门户网站进行了公开，自觉接受社会监督。</t>
    </r>
  </si>
  <si>
    <r>
      <rPr>
        <sz val="14"/>
        <rFont val="楷体_GB2312"/>
        <charset val="134"/>
      </rPr>
      <t xml:space="preserve">    （五）强化结果应用。</t>
    </r>
    <r>
      <rPr>
        <sz val="14"/>
        <rFont val="仿宋"/>
        <charset val="134"/>
      </rPr>
      <t>一方面抓执行结合，对2019年第一轮运行监控发现执行进度不理想的</t>
    </r>
    <r>
      <rPr>
        <sz val="14"/>
        <rFont val="Times New Roman"/>
        <charset val="134"/>
      </rPr>
      <t>63</t>
    </r>
    <r>
      <rPr>
        <sz val="14"/>
        <rFont val="仿宋"/>
        <charset val="134"/>
      </rPr>
      <t>个项目，督促项目单位加快进度抓紧实施；另一方面抓预算结合，将预算绩效管理结果运用到</t>
    </r>
    <r>
      <rPr>
        <sz val="14"/>
        <rFont val="Times New Roman"/>
        <charset val="134"/>
      </rPr>
      <t>2020</t>
    </r>
    <r>
      <rPr>
        <sz val="14"/>
        <rFont val="仿宋"/>
        <charset val="134"/>
      </rPr>
      <t>年市级部门预算编制中，城市公交补助项目运用及时紧密，市人民政府同意暂缓公交都市建设；对市江北城防处等</t>
    </r>
    <r>
      <rPr>
        <sz val="14"/>
        <rFont val="Times New Roman"/>
        <charset val="134"/>
      </rPr>
      <t>6</t>
    </r>
    <r>
      <rPr>
        <sz val="14"/>
        <rFont val="仿宋"/>
        <charset val="134"/>
      </rPr>
      <t>个单位共挤占挪用的</t>
    </r>
    <r>
      <rPr>
        <sz val="14"/>
        <rFont val="Times New Roman"/>
        <charset val="134"/>
      </rPr>
      <t>522.1</t>
    </r>
    <r>
      <rPr>
        <sz val="14"/>
        <rFont val="仿宋"/>
        <charset val="134"/>
      </rPr>
      <t>万元和结余的</t>
    </r>
    <r>
      <rPr>
        <sz val="14"/>
        <rFont val="Times New Roman"/>
        <charset val="134"/>
      </rPr>
      <t>137</t>
    </r>
    <r>
      <rPr>
        <sz val="14"/>
        <rFont val="仿宋"/>
        <charset val="134"/>
      </rPr>
      <t>万元资金已分别责令单位按原渠道归还或收缴财政；暂停了市直学校文化建设、城区夜景亮化等项目；整合了金融发展奖励和企业上市专项资金等，合计整合调减财政资金</t>
    </r>
    <r>
      <rPr>
        <sz val="14"/>
        <rFont val="Times New Roman"/>
        <charset val="134"/>
      </rPr>
      <t>3.55</t>
    </r>
    <r>
      <rPr>
        <sz val="14"/>
        <rFont val="仿宋"/>
        <charset val="134"/>
      </rPr>
      <t>亿元。</t>
    </r>
  </si>
  <si>
    <t>表37</t>
  </si>
  <si>
    <t>2019年部分专项资金绩效目标完成情况表</t>
  </si>
  <si>
    <r>
      <rPr>
        <sz val="10"/>
        <rFont val="仿宋"/>
        <charset val="134"/>
      </rPr>
      <t>开放型经济发展专项资金</t>
    </r>
  </si>
  <si>
    <t>主管部门</t>
  </si>
  <si>
    <r>
      <rPr>
        <sz val="10"/>
        <rFont val="仿宋"/>
        <charset val="134"/>
      </rPr>
      <t>常德市商务局</t>
    </r>
  </si>
  <si>
    <t>实施单位</t>
  </si>
  <si>
    <t>项目资金
（万元）</t>
  </si>
  <si>
    <t>年初预算数</t>
  </si>
  <si>
    <t>全年预算数</t>
  </si>
  <si>
    <t>全年执行数</t>
  </si>
  <si>
    <t>执行率</t>
  </si>
  <si>
    <r>
      <rPr>
        <sz val="10"/>
        <rFont val="仿宋"/>
        <charset val="134"/>
      </rPr>
      <t>年度资金总额：</t>
    </r>
  </si>
  <si>
    <r>
      <rPr>
        <sz val="10"/>
        <rFont val="Times New Roman"/>
        <charset val="134"/>
      </rPr>
      <t>3000</t>
    </r>
    <r>
      <rPr>
        <sz val="10"/>
        <rFont val="仿宋"/>
        <charset val="134"/>
      </rPr>
      <t>万</t>
    </r>
  </si>
  <si>
    <r>
      <rPr>
        <sz val="10"/>
        <rFont val="Times New Roman"/>
        <charset val="134"/>
      </rPr>
      <t>2600</t>
    </r>
    <r>
      <rPr>
        <sz val="10"/>
        <rFont val="仿宋"/>
        <charset val="134"/>
      </rPr>
      <t>万元</t>
    </r>
  </si>
  <si>
    <r>
      <rPr>
        <sz val="10"/>
        <rFont val="仿宋"/>
        <charset val="134"/>
      </rPr>
      <t>其中：当年财政拨款</t>
    </r>
  </si>
  <si>
    <t>——</t>
  </si>
  <si>
    <r>
      <rPr>
        <sz val="10"/>
        <rFont val="Times New Roman"/>
        <charset val="134"/>
      </rPr>
      <t xml:space="preserve">         </t>
    </r>
    <r>
      <rPr>
        <sz val="10"/>
        <rFont val="仿宋"/>
        <charset val="134"/>
      </rPr>
      <t>上年结转资金</t>
    </r>
  </si>
  <si>
    <r>
      <rPr>
        <sz val="10"/>
        <rFont val="Times New Roman"/>
        <charset val="134"/>
      </rPr>
      <t xml:space="preserve">              </t>
    </r>
    <r>
      <rPr>
        <sz val="10"/>
        <rFont val="仿宋"/>
        <charset val="134"/>
      </rPr>
      <t>其他资金</t>
    </r>
  </si>
  <si>
    <t>年度总目标</t>
  </si>
  <si>
    <t>预期目标</t>
  </si>
  <si>
    <t>实际完成情况</t>
  </si>
  <si>
    <r>
      <rPr>
        <sz val="10"/>
        <rFont val="Times New Roman"/>
        <charset val="134"/>
      </rPr>
      <t>2019</t>
    </r>
    <r>
      <rPr>
        <sz val="10"/>
        <rFont val="仿宋"/>
        <charset val="134"/>
      </rPr>
      <t>年实现对外贸易进出口额较上年增长</t>
    </r>
    <r>
      <rPr>
        <sz val="10"/>
        <rFont val="Times New Roman"/>
        <charset val="134"/>
      </rPr>
      <t>15</t>
    </r>
    <r>
      <rPr>
        <sz val="10"/>
        <rFont val="仿宋"/>
        <charset val="134"/>
      </rPr>
      <t>％</t>
    </r>
    <r>
      <rPr>
        <sz val="10"/>
        <rFont val="Times New Roman"/>
        <charset val="134"/>
      </rPr>
      <t>;</t>
    </r>
    <r>
      <rPr>
        <sz val="10"/>
        <rFont val="仿宋"/>
        <charset val="134"/>
      </rPr>
      <t>对外承包工程和对外劳务合作营业额较上年增长</t>
    </r>
    <r>
      <rPr>
        <sz val="10"/>
        <rFont val="Times New Roman"/>
        <charset val="134"/>
      </rPr>
      <t>15</t>
    </r>
    <r>
      <rPr>
        <sz val="10"/>
        <rFont val="仿宋"/>
        <charset val="134"/>
      </rPr>
      <t>％</t>
    </r>
    <r>
      <rPr>
        <sz val="10"/>
        <rFont val="Times New Roman"/>
        <charset val="134"/>
      </rPr>
      <t>;</t>
    </r>
    <r>
      <rPr>
        <sz val="10"/>
        <rFont val="仿宋"/>
        <charset val="134"/>
      </rPr>
      <t>实际利用外资较上年增长</t>
    </r>
    <r>
      <rPr>
        <sz val="10"/>
        <rFont val="Times New Roman"/>
        <charset val="134"/>
      </rPr>
      <t>11.2</t>
    </r>
    <r>
      <rPr>
        <sz val="10"/>
        <rFont val="仿宋"/>
        <charset val="134"/>
      </rPr>
      <t>％；引进省外境内资金较上年增长</t>
    </r>
    <r>
      <rPr>
        <sz val="10"/>
        <rFont val="Times New Roman"/>
        <charset val="134"/>
      </rPr>
      <t>12.1</t>
    </r>
    <r>
      <rPr>
        <sz val="10"/>
        <rFont val="仿宋"/>
        <charset val="134"/>
      </rPr>
      <t>％</t>
    </r>
    <r>
      <rPr>
        <sz val="10"/>
        <rFont val="Times New Roman"/>
        <charset val="134"/>
      </rPr>
      <t>;</t>
    </r>
    <r>
      <rPr>
        <sz val="10"/>
        <rFont val="仿宋"/>
        <charset val="134"/>
      </rPr>
      <t>相关部门、服务对象满意度达到</t>
    </r>
    <r>
      <rPr>
        <sz val="10"/>
        <rFont val="Times New Roman"/>
        <charset val="134"/>
      </rPr>
      <t>90</t>
    </r>
    <r>
      <rPr>
        <sz val="10"/>
        <rFont val="仿宋"/>
        <charset val="134"/>
      </rPr>
      <t>％。</t>
    </r>
  </si>
  <si>
    <t>年度
绩效
指标</t>
  </si>
  <si>
    <t>一级指标</t>
  </si>
  <si>
    <t>二级指标</t>
  </si>
  <si>
    <t>三级指标</t>
  </si>
  <si>
    <t>年度指标值</t>
  </si>
  <si>
    <t>实际完成值</t>
  </si>
  <si>
    <t>偏差原因分析
及改进措施</t>
  </si>
  <si>
    <t xml:space="preserve">产出指标
</t>
  </si>
  <si>
    <r>
      <rPr>
        <sz val="10"/>
        <rFont val="仿宋"/>
        <charset val="134"/>
      </rPr>
      <t>数量指标</t>
    </r>
  </si>
  <si>
    <r>
      <rPr>
        <sz val="10"/>
        <rFont val="仿宋"/>
        <charset val="134"/>
      </rPr>
      <t>外贸指标</t>
    </r>
  </si>
  <si>
    <r>
      <rPr>
        <sz val="10"/>
        <rFont val="仿宋"/>
        <charset val="134"/>
      </rPr>
      <t>全市进出口总额较上年增长</t>
    </r>
    <r>
      <rPr>
        <sz val="10"/>
        <rFont val="Times New Roman"/>
        <charset val="134"/>
      </rPr>
      <t>15</t>
    </r>
    <r>
      <rPr>
        <sz val="10"/>
        <rFont val="仿宋"/>
        <charset val="134"/>
      </rPr>
      <t>％</t>
    </r>
  </si>
  <si>
    <r>
      <rPr>
        <sz val="10"/>
        <rFont val="仿宋"/>
        <charset val="134"/>
      </rPr>
      <t>较上年增长</t>
    </r>
    <r>
      <rPr>
        <sz val="10"/>
        <rFont val="Times New Roman"/>
        <charset val="134"/>
      </rPr>
      <t>15</t>
    </r>
    <r>
      <rPr>
        <sz val="10"/>
        <rFont val="仿宋"/>
        <charset val="134"/>
      </rPr>
      <t>％；</t>
    </r>
  </si>
  <si>
    <r>
      <rPr>
        <sz val="10"/>
        <rFont val="仿宋"/>
        <charset val="134"/>
      </rPr>
      <t>外经指标</t>
    </r>
  </si>
  <si>
    <r>
      <rPr>
        <sz val="10"/>
        <rFont val="仿宋"/>
        <charset val="134"/>
      </rPr>
      <t>实现对外承包工程和劳务合作较上年增长</t>
    </r>
    <r>
      <rPr>
        <sz val="10"/>
        <rFont val="Times New Roman"/>
        <charset val="134"/>
      </rPr>
      <t>15%</t>
    </r>
  </si>
  <si>
    <r>
      <rPr>
        <sz val="10"/>
        <rFont val="仿宋"/>
        <charset val="134"/>
      </rPr>
      <t>完成营业额</t>
    </r>
    <r>
      <rPr>
        <sz val="10"/>
        <rFont val="Times New Roman"/>
        <charset val="134"/>
      </rPr>
      <t>5.8</t>
    </r>
    <r>
      <rPr>
        <sz val="10"/>
        <rFont val="仿宋"/>
        <charset val="134"/>
      </rPr>
      <t>亿美元</t>
    </r>
  </si>
  <si>
    <r>
      <rPr>
        <sz val="10"/>
        <rFont val="Times New Roman"/>
        <charset val="134"/>
      </rPr>
      <t>5.8</t>
    </r>
    <r>
      <rPr>
        <sz val="10"/>
        <rFont val="仿宋"/>
        <charset val="134"/>
      </rPr>
      <t>亿美元</t>
    </r>
  </si>
  <si>
    <r>
      <rPr>
        <sz val="10"/>
        <rFont val="仿宋"/>
        <charset val="134"/>
      </rPr>
      <t>招商引资指标</t>
    </r>
  </si>
  <si>
    <r>
      <rPr>
        <sz val="10"/>
        <rFont val="仿宋"/>
        <charset val="134"/>
      </rPr>
      <t>实际利用外资较上年增长</t>
    </r>
    <r>
      <rPr>
        <sz val="10"/>
        <rFont val="Times New Roman"/>
        <charset val="134"/>
      </rPr>
      <t>11.2</t>
    </r>
    <r>
      <rPr>
        <sz val="10"/>
        <rFont val="仿宋"/>
        <charset val="134"/>
      </rPr>
      <t>％</t>
    </r>
    <r>
      <rPr>
        <sz val="10"/>
        <rFont val="Times New Roman"/>
        <charset val="134"/>
      </rPr>
      <t xml:space="preserve">, </t>
    </r>
    <r>
      <rPr>
        <sz val="10"/>
        <rFont val="仿宋"/>
        <charset val="134"/>
      </rPr>
      <t>完成</t>
    </r>
    <r>
      <rPr>
        <sz val="10"/>
        <rFont val="Times New Roman"/>
        <charset val="134"/>
      </rPr>
      <t>13.9</t>
    </r>
    <r>
      <rPr>
        <sz val="10"/>
        <rFont val="仿宋"/>
        <charset val="134"/>
      </rPr>
      <t>亿美元</t>
    </r>
  </si>
  <si>
    <r>
      <rPr>
        <sz val="10"/>
        <rFont val="Times New Roman"/>
        <charset val="134"/>
      </rPr>
      <t>11.2</t>
    </r>
    <r>
      <rPr>
        <sz val="10"/>
        <rFont val="仿宋"/>
        <charset val="134"/>
      </rPr>
      <t>％</t>
    </r>
    <r>
      <rPr>
        <sz val="10"/>
        <rFont val="Times New Roman"/>
        <charset val="134"/>
      </rPr>
      <t xml:space="preserve">, </t>
    </r>
    <r>
      <rPr>
        <sz val="10"/>
        <rFont val="仿宋"/>
        <charset val="134"/>
      </rPr>
      <t>完成</t>
    </r>
    <r>
      <rPr>
        <sz val="10"/>
        <rFont val="Times New Roman"/>
        <charset val="134"/>
      </rPr>
      <t>13.9</t>
    </r>
    <r>
      <rPr>
        <sz val="10"/>
        <rFont val="仿宋"/>
        <charset val="134"/>
      </rPr>
      <t>亿美元；</t>
    </r>
  </si>
  <si>
    <r>
      <rPr>
        <sz val="10"/>
        <rFont val="仿宋"/>
        <charset val="134"/>
      </rPr>
      <t>资金较上年增长</t>
    </r>
    <r>
      <rPr>
        <sz val="10"/>
        <rFont val="Times New Roman"/>
        <charset val="134"/>
      </rPr>
      <t>12.1</t>
    </r>
    <r>
      <rPr>
        <sz val="10"/>
        <rFont val="仿宋"/>
        <charset val="134"/>
      </rPr>
      <t>％，完成</t>
    </r>
    <r>
      <rPr>
        <sz val="10"/>
        <rFont val="Times New Roman"/>
        <charset val="134"/>
      </rPr>
      <t>545</t>
    </r>
    <r>
      <rPr>
        <sz val="10"/>
        <rFont val="仿宋"/>
        <charset val="134"/>
      </rPr>
      <t>亿元</t>
    </r>
  </si>
  <si>
    <r>
      <rPr>
        <sz val="10"/>
        <rFont val="Times New Roman"/>
        <charset val="134"/>
      </rPr>
      <t>12.1</t>
    </r>
    <r>
      <rPr>
        <sz val="10"/>
        <rFont val="仿宋"/>
        <charset val="134"/>
      </rPr>
      <t>％，完成</t>
    </r>
    <r>
      <rPr>
        <sz val="10"/>
        <rFont val="Times New Roman"/>
        <charset val="134"/>
      </rPr>
      <t>545</t>
    </r>
    <r>
      <rPr>
        <sz val="10"/>
        <rFont val="仿宋"/>
        <charset val="134"/>
      </rPr>
      <t>亿元；</t>
    </r>
  </si>
  <si>
    <r>
      <rPr>
        <sz val="10"/>
        <rFont val="仿宋"/>
        <charset val="134"/>
      </rPr>
      <t>口岸指标</t>
    </r>
  </si>
  <si>
    <r>
      <rPr>
        <sz val="10"/>
        <rFont val="仿宋"/>
        <charset val="134"/>
      </rPr>
      <t>盐水运口岸集装箱吞吐量标箱</t>
    </r>
    <r>
      <rPr>
        <sz val="10"/>
        <rFont val="Times New Roman"/>
        <charset val="134"/>
      </rPr>
      <t>1.50</t>
    </r>
    <r>
      <rPr>
        <sz val="10"/>
        <rFont val="仿宋"/>
        <charset val="134"/>
      </rPr>
      <t>万。</t>
    </r>
  </si>
  <si>
    <r>
      <rPr>
        <sz val="10"/>
        <rFont val="Times New Roman"/>
        <charset val="134"/>
      </rPr>
      <t>1.50</t>
    </r>
    <r>
      <rPr>
        <sz val="10"/>
        <rFont val="仿宋"/>
        <charset val="134"/>
      </rPr>
      <t>万</t>
    </r>
  </si>
  <si>
    <t>产出指标</t>
  </si>
  <si>
    <t>质量指标</t>
  </si>
  <si>
    <r>
      <rPr>
        <sz val="10"/>
        <rFont val="仿宋"/>
        <charset val="134"/>
      </rPr>
      <t>外贸引导</t>
    </r>
  </si>
  <si>
    <r>
      <rPr>
        <sz val="10"/>
        <rFont val="仿宋"/>
        <charset val="134"/>
      </rPr>
      <t>外贸企业业绩破零数</t>
    </r>
    <r>
      <rPr>
        <sz val="10"/>
        <rFont val="Times New Roman"/>
        <charset val="134"/>
      </rPr>
      <t>20</t>
    </r>
    <r>
      <rPr>
        <sz val="10"/>
        <rFont val="仿宋"/>
        <charset val="134"/>
      </rPr>
      <t>家以上</t>
    </r>
  </si>
  <si>
    <r>
      <rPr>
        <sz val="10"/>
        <rFont val="Times New Roman"/>
        <charset val="134"/>
      </rPr>
      <t>10</t>
    </r>
    <r>
      <rPr>
        <sz val="10"/>
        <rFont val="仿宋"/>
        <charset val="134"/>
      </rPr>
      <t>家</t>
    </r>
  </si>
  <si>
    <r>
      <rPr>
        <sz val="10"/>
        <rFont val="仿宋"/>
        <charset val="134"/>
      </rPr>
      <t>外贸企业业绩破零数为</t>
    </r>
    <r>
      <rPr>
        <sz val="10"/>
        <rFont val="Times New Roman"/>
        <charset val="134"/>
      </rPr>
      <t>10</t>
    </r>
    <r>
      <rPr>
        <sz val="10"/>
        <rFont val="仿宋"/>
        <charset val="134"/>
      </rPr>
      <t>家</t>
    </r>
    <r>
      <rPr>
        <sz val="10"/>
        <rFont val="Times New Roman"/>
        <charset val="134"/>
      </rPr>
      <t>,</t>
    </r>
    <r>
      <rPr>
        <sz val="10"/>
        <rFont val="仿宋"/>
        <charset val="134"/>
      </rPr>
      <t>企业经营外销受阻，应加大扶持力度。</t>
    </r>
  </si>
  <si>
    <r>
      <rPr>
        <sz val="10"/>
        <rFont val="仿宋"/>
        <charset val="134"/>
      </rPr>
      <t>外贸企业业绩倍增数</t>
    </r>
    <r>
      <rPr>
        <sz val="10"/>
        <rFont val="Times New Roman"/>
        <charset val="134"/>
      </rPr>
      <t>10</t>
    </r>
    <r>
      <rPr>
        <sz val="10"/>
        <rFont val="仿宋"/>
        <charset val="134"/>
      </rPr>
      <t>家以上</t>
    </r>
  </si>
  <si>
    <r>
      <rPr>
        <sz val="10"/>
        <rFont val="Times New Roman"/>
        <charset val="134"/>
      </rPr>
      <t>10</t>
    </r>
    <r>
      <rPr>
        <sz val="10"/>
        <rFont val="仿宋"/>
        <charset val="134"/>
      </rPr>
      <t>家以上</t>
    </r>
  </si>
  <si>
    <r>
      <rPr>
        <sz val="10"/>
        <rFont val="仿宋"/>
        <charset val="134"/>
      </rPr>
      <t>新增业绩数</t>
    </r>
    <r>
      <rPr>
        <sz val="10"/>
        <rFont val="Times New Roman"/>
        <charset val="134"/>
      </rPr>
      <t>1</t>
    </r>
    <r>
      <rPr>
        <sz val="10"/>
        <rFont val="仿宋"/>
        <charset val="134"/>
      </rPr>
      <t>亿美元以上</t>
    </r>
  </si>
  <si>
    <r>
      <rPr>
        <sz val="10"/>
        <rFont val="Times New Roman"/>
        <charset val="134"/>
      </rPr>
      <t>1</t>
    </r>
    <r>
      <rPr>
        <sz val="10"/>
        <rFont val="仿宋"/>
        <charset val="134"/>
      </rPr>
      <t>亿美元以上</t>
    </r>
  </si>
  <si>
    <r>
      <rPr>
        <sz val="10"/>
        <rFont val="仿宋"/>
        <charset val="134"/>
      </rPr>
      <t>外经引导</t>
    </r>
  </si>
  <si>
    <r>
      <rPr>
        <sz val="10"/>
        <rFont val="仿宋"/>
        <charset val="134"/>
      </rPr>
      <t>实施</t>
    </r>
    <r>
      <rPr>
        <sz val="10"/>
        <rFont val="Times New Roman"/>
        <charset val="134"/>
      </rPr>
      <t>“</t>
    </r>
    <r>
      <rPr>
        <sz val="10"/>
        <rFont val="仿宋"/>
        <charset val="134"/>
      </rPr>
      <t>走出去</t>
    </r>
    <r>
      <rPr>
        <sz val="10"/>
        <rFont val="Times New Roman"/>
        <charset val="134"/>
      </rPr>
      <t>”</t>
    </r>
    <r>
      <rPr>
        <sz val="10"/>
        <rFont val="仿宋"/>
        <charset val="134"/>
      </rPr>
      <t>战略</t>
    </r>
    <r>
      <rPr>
        <sz val="10"/>
        <rFont val="Times New Roman"/>
        <charset val="134"/>
      </rPr>
      <t>,</t>
    </r>
    <r>
      <rPr>
        <sz val="10"/>
        <rFont val="仿宋"/>
        <charset val="134"/>
      </rPr>
      <t>支持境外园区建设和入园企业数</t>
    </r>
    <r>
      <rPr>
        <sz val="10"/>
        <rFont val="Times New Roman"/>
        <charset val="134"/>
      </rPr>
      <t>1</t>
    </r>
    <r>
      <rPr>
        <sz val="10"/>
        <rFont val="仿宋"/>
        <charset val="134"/>
      </rPr>
      <t>家以上</t>
    </r>
  </si>
  <si>
    <r>
      <rPr>
        <sz val="10"/>
        <rFont val="Times New Roman"/>
        <charset val="134"/>
      </rPr>
      <t>1</t>
    </r>
    <r>
      <rPr>
        <sz val="10"/>
        <rFont val="仿宋"/>
        <charset val="134"/>
      </rPr>
      <t>家以上</t>
    </r>
  </si>
  <si>
    <r>
      <rPr>
        <sz val="10"/>
        <rFont val="仿宋"/>
        <charset val="134"/>
      </rPr>
      <t>支持外派劳务企业和培训基地数</t>
    </r>
    <r>
      <rPr>
        <sz val="10"/>
        <rFont val="Times New Roman"/>
        <charset val="134"/>
      </rPr>
      <t>2</t>
    </r>
    <r>
      <rPr>
        <sz val="10"/>
        <rFont val="仿宋"/>
        <charset val="134"/>
      </rPr>
      <t>家以上</t>
    </r>
  </si>
  <si>
    <r>
      <rPr>
        <sz val="10"/>
        <rFont val="Times New Roman"/>
        <charset val="134"/>
      </rPr>
      <t>2</t>
    </r>
    <r>
      <rPr>
        <sz val="10"/>
        <rFont val="仿宋"/>
        <charset val="134"/>
      </rPr>
      <t>家以上</t>
    </r>
  </si>
  <si>
    <r>
      <rPr>
        <sz val="10"/>
        <rFont val="仿宋"/>
        <charset val="134"/>
      </rPr>
      <t>口岸引导</t>
    </r>
  </si>
  <si>
    <r>
      <rPr>
        <sz val="10"/>
        <rFont val="Times New Roman"/>
        <charset val="134"/>
      </rPr>
      <t>“</t>
    </r>
    <r>
      <rPr>
        <sz val="10"/>
        <rFont val="仿宋"/>
        <charset val="134"/>
      </rPr>
      <t>五定班轮</t>
    </r>
    <r>
      <rPr>
        <sz val="10"/>
        <rFont val="Times New Roman"/>
        <charset val="134"/>
      </rPr>
      <t>”</t>
    </r>
    <r>
      <rPr>
        <sz val="10"/>
        <rFont val="仿宋"/>
        <charset val="134"/>
      </rPr>
      <t>常态化运营，</t>
    </r>
    <r>
      <rPr>
        <sz val="10"/>
        <rFont val="Times New Roman"/>
        <charset val="134"/>
      </rPr>
      <t>2019</t>
    </r>
    <r>
      <rPr>
        <sz val="10"/>
        <rFont val="仿宋"/>
        <charset val="134"/>
      </rPr>
      <t>年</t>
    </r>
    <r>
      <rPr>
        <sz val="10"/>
        <rFont val="Times New Roman"/>
        <charset val="134"/>
      </rPr>
      <t>“</t>
    </r>
    <r>
      <rPr>
        <sz val="10"/>
        <rFont val="仿宋"/>
        <charset val="134"/>
      </rPr>
      <t>五定班轮</t>
    </r>
    <r>
      <rPr>
        <sz val="10"/>
        <rFont val="Times New Roman"/>
        <charset val="134"/>
      </rPr>
      <t>”</t>
    </r>
    <r>
      <rPr>
        <sz val="10"/>
        <rFont val="仿宋"/>
        <charset val="134"/>
      </rPr>
      <t>达往返航次数</t>
    </r>
    <r>
      <rPr>
        <sz val="10"/>
        <rFont val="Times New Roman"/>
        <charset val="134"/>
      </rPr>
      <t>90</t>
    </r>
    <r>
      <rPr>
        <sz val="10"/>
        <rFont val="仿宋"/>
        <charset val="134"/>
      </rPr>
      <t>个以上</t>
    </r>
  </si>
  <si>
    <r>
      <rPr>
        <sz val="10"/>
        <rFont val="Times New Roman"/>
        <charset val="134"/>
      </rPr>
      <t>90</t>
    </r>
    <r>
      <rPr>
        <sz val="10"/>
        <rFont val="仿宋"/>
        <charset val="134"/>
      </rPr>
      <t>个以上</t>
    </r>
  </si>
  <si>
    <r>
      <rPr>
        <sz val="10"/>
        <rFont val="仿宋"/>
        <charset val="134"/>
      </rPr>
      <t>给予集装箱补贴的企业</t>
    </r>
    <r>
      <rPr>
        <sz val="10"/>
        <rFont val="Times New Roman"/>
        <charset val="134"/>
      </rPr>
      <t>15</t>
    </r>
    <r>
      <rPr>
        <sz val="10"/>
        <rFont val="仿宋"/>
        <charset val="134"/>
      </rPr>
      <t>家以上</t>
    </r>
  </si>
  <si>
    <r>
      <rPr>
        <sz val="10"/>
        <rFont val="Times New Roman"/>
        <charset val="134"/>
      </rPr>
      <t>15</t>
    </r>
    <r>
      <rPr>
        <sz val="10"/>
        <rFont val="仿宋"/>
        <charset val="134"/>
      </rPr>
      <t>家以上</t>
    </r>
  </si>
  <si>
    <r>
      <rPr>
        <sz val="10"/>
        <rFont val="仿宋"/>
        <charset val="134"/>
      </rPr>
      <t>推动招商引资高质量发展</t>
    </r>
  </si>
  <si>
    <r>
      <rPr>
        <sz val="10"/>
        <rFont val="仿宋"/>
        <charset val="134"/>
      </rPr>
      <t>举办大型招商引资活动</t>
    </r>
    <r>
      <rPr>
        <sz val="10"/>
        <rFont val="Times New Roman"/>
        <charset val="134"/>
      </rPr>
      <t>2</t>
    </r>
    <r>
      <rPr>
        <sz val="10"/>
        <rFont val="仿宋"/>
        <charset val="134"/>
      </rPr>
      <t>次以上</t>
    </r>
  </si>
  <si>
    <r>
      <rPr>
        <sz val="10"/>
        <rFont val="Times New Roman"/>
        <charset val="134"/>
      </rPr>
      <t>2</t>
    </r>
    <r>
      <rPr>
        <sz val="10"/>
        <rFont val="仿宋"/>
        <charset val="134"/>
      </rPr>
      <t>次以上</t>
    </r>
  </si>
  <si>
    <r>
      <rPr>
        <sz val="10"/>
        <rFont val="仿宋"/>
        <charset val="134"/>
      </rPr>
      <t>引进三类</t>
    </r>
    <r>
      <rPr>
        <sz val="10"/>
        <rFont val="Times New Roman"/>
        <charset val="134"/>
      </rPr>
      <t>500</t>
    </r>
    <r>
      <rPr>
        <sz val="10"/>
        <rFont val="仿宋"/>
        <charset val="134"/>
      </rPr>
      <t>强</t>
    </r>
    <r>
      <rPr>
        <sz val="10"/>
        <rFont val="Times New Roman"/>
        <charset val="134"/>
      </rPr>
      <t>18</t>
    </r>
    <r>
      <rPr>
        <sz val="10"/>
        <rFont val="仿宋"/>
        <charset val="134"/>
      </rPr>
      <t>个</t>
    </r>
  </si>
  <si>
    <r>
      <rPr>
        <sz val="10"/>
        <rFont val="Times New Roman"/>
        <charset val="134"/>
      </rPr>
      <t>500</t>
    </r>
    <r>
      <rPr>
        <sz val="10"/>
        <rFont val="仿宋"/>
        <charset val="134"/>
      </rPr>
      <t>强</t>
    </r>
    <r>
      <rPr>
        <sz val="10"/>
        <rFont val="Times New Roman"/>
        <charset val="134"/>
      </rPr>
      <t>18</t>
    </r>
    <r>
      <rPr>
        <sz val="10"/>
        <rFont val="仿宋"/>
        <charset val="134"/>
      </rPr>
      <t>个</t>
    </r>
  </si>
  <si>
    <r>
      <rPr>
        <sz val="10"/>
        <rFont val="仿宋"/>
        <charset val="134"/>
      </rPr>
      <t>时效指标</t>
    </r>
  </si>
  <si>
    <r>
      <rPr>
        <sz val="10"/>
        <rFont val="仿宋"/>
        <charset val="134"/>
      </rPr>
      <t>专项资金按进度及时拨付到位</t>
    </r>
  </si>
  <si>
    <r>
      <rPr>
        <sz val="10"/>
        <rFont val="仿宋"/>
        <charset val="134"/>
      </rPr>
      <t>专项资金执行率</t>
    </r>
    <r>
      <rPr>
        <sz val="10"/>
        <rFont val="Times New Roman"/>
        <charset val="134"/>
      </rPr>
      <t>6</t>
    </r>
    <r>
      <rPr>
        <sz val="10"/>
        <rFont val="仿宋"/>
        <charset val="134"/>
      </rPr>
      <t>月份达</t>
    </r>
    <r>
      <rPr>
        <sz val="10"/>
        <rFont val="Times New Roman"/>
        <charset val="134"/>
      </rPr>
      <t>30</t>
    </r>
    <r>
      <rPr>
        <sz val="10"/>
        <rFont val="仿宋"/>
        <charset val="134"/>
      </rPr>
      <t>％以上，</t>
    </r>
    <r>
      <rPr>
        <sz val="10"/>
        <rFont val="Times New Roman"/>
        <charset val="134"/>
      </rPr>
      <t>9</t>
    </r>
    <r>
      <rPr>
        <sz val="10"/>
        <rFont val="仿宋"/>
        <charset val="134"/>
      </rPr>
      <t>月份达</t>
    </r>
    <r>
      <rPr>
        <sz val="10"/>
        <rFont val="Times New Roman"/>
        <charset val="134"/>
      </rPr>
      <t>50</t>
    </r>
    <r>
      <rPr>
        <sz val="10"/>
        <rFont val="仿宋"/>
        <charset val="134"/>
      </rPr>
      <t>％以上，</t>
    </r>
    <r>
      <rPr>
        <sz val="10"/>
        <rFont val="Times New Roman"/>
        <charset val="134"/>
      </rPr>
      <t>12</t>
    </r>
    <r>
      <rPr>
        <sz val="10"/>
        <rFont val="仿宋"/>
        <charset val="134"/>
      </rPr>
      <t>月份达</t>
    </r>
    <r>
      <rPr>
        <sz val="10"/>
        <rFont val="Times New Roman"/>
        <charset val="134"/>
      </rPr>
      <t>85</t>
    </r>
    <r>
      <rPr>
        <sz val="10"/>
        <rFont val="仿宋"/>
        <charset val="134"/>
      </rPr>
      <t>％以上</t>
    </r>
  </si>
  <si>
    <r>
      <rPr>
        <sz val="10"/>
        <rFont val="仿宋"/>
        <charset val="134"/>
      </rPr>
      <t>资金拨付不及时，加快项目进度，按时按期拨付资金</t>
    </r>
  </si>
  <si>
    <r>
      <rPr>
        <sz val="10"/>
        <rFont val="仿宋"/>
        <charset val="134"/>
      </rPr>
      <t>成本指标</t>
    </r>
  </si>
  <si>
    <r>
      <rPr>
        <sz val="10"/>
        <rFont val="仿宋"/>
        <charset val="134"/>
      </rPr>
      <t>预算金额</t>
    </r>
  </si>
  <si>
    <r>
      <rPr>
        <sz val="10"/>
        <rFont val="仿宋"/>
        <charset val="134"/>
      </rPr>
      <t>在年初部门预算内使用</t>
    </r>
  </si>
  <si>
    <r>
      <rPr>
        <sz val="10"/>
        <rFont val="仿宋"/>
        <charset val="134"/>
      </rPr>
      <t>不超过</t>
    </r>
    <r>
      <rPr>
        <sz val="10"/>
        <rFont val="Times New Roman"/>
        <charset val="134"/>
      </rPr>
      <t>3000</t>
    </r>
    <r>
      <rPr>
        <sz val="10"/>
        <rFont val="仿宋"/>
        <charset val="134"/>
      </rPr>
      <t>万元</t>
    </r>
  </si>
  <si>
    <t xml:space="preserve">效益指标
</t>
  </si>
  <si>
    <r>
      <rPr>
        <sz val="10"/>
        <rFont val="仿宋"/>
        <charset val="134"/>
      </rPr>
      <t>经济效益</t>
    </r>
    <r>
      <rPr>
        <sz val="10"/>
        <rFont val="Times New Roman"/>
        <charset val="134"/>
      </rPr>
      <t xml:space="preserve">
</t>
    </r>
    <r>
      <rPr>
        <sz val="10"/>
        <rFont val="仿宋"/>
        <charset val="134"/>
      </rPr>
      <t>指标</t>
    </r>
  </si>
  <si>
    <r>
      <rPr>
        <sz val="10"/>
        <rFont val="仿宋"/>
        <charset val="134"/>
      </rPr>
      <t>开放型经济指标</t>
    </r>
  </si>
  <si>
    <r>
      <rPr>
        <sz val="10"/>
        <rFont val="仿宋"/>
        <charset val="134"/>
      </rPr>
      <t>开放型经济各项指标全面完成年初下达的目标任务，且增幅较上年增长</t>
    </r>
    <r>
      <rPr>
        <sz val="10"/>
        <rFont val="Times New Roman"/>
        <charset val="134"/>
      </rPr>
      <t>10</t>
    </r>
    <r>
      <rPr>
        <sz val="10"/>
        <rFont val="仿宋"/>
        <charset val="134"/>
      </rPr>
      <t>％以上。</t>
    </r>
  </si>
  <si>
    <r>
      <rPr>
        <sz val="10"/>
        <rFont val="仿宋"/>
        <charset val="134"/>
      </rPr>
      <t>社会效益</t>
    </r>
    <r>
      <rPr>
        <sz val="10"/>
        <rFont val="Times New Roman"/>
        <charset val="134"/>
      </rPr>
      <t xml:space="preserve">
</t>
    </r>
    <r>
      <rPr>
        <sz val="10"/>
        <rFont val="仿宋"/>
        <charset val="134"/>
      </rPr>
      <t>指标</t>
    </r>
  </si>
  <si>
    <r>
      <rPr>
        <sz val="10"/>
        <rFont val="仿宋"/>
        <charset val="134"/>
      </rPr>
      <t>搭建平台促开放</t>
    </r>
  </si>
  <si>
    <r>
      <rPr>
        <sz val="10"/>
        <rFont val="仿宋"/>
        <charset val="134"/>
      </rPr>
      <t>降低外贸企业国际物流成本，提高企业通关便利化水平，帮助企业</t>
    </r>
    <r>
      <rPr>
        <sz val="10"/>
        <rFont val="Times New Roman"/>
        <charset val="134"/>
      </rPr>
      <t>“</t>
    </r>
    <r>
      <rPr>
        <sz val="10"/>
        <rFont val="仿宋"/>
        <charset val="134"/>
      </rPr>
      <t>走出去</t>
    </r>
    <r>
      <rPr>
        <sz val="10"/>
        <rFont val="Times New Roman"/>
        <charset val="134"/>
      </rPr>
      <t>”</t>
    </r>
    <r>
      <rPr>
        <sz val="10"/>
        <rFont val="仿宋"/>
        <charset val="134"/>
      </rPr>
      <t>、实施出国劳务惠民工程</t>
    </r>
    <r>
      <rPr>
        <sz val="10"/>
        <rFont val="Times New Roman"/>
        <charset val="134"/>
      </rPr>
      <t xml:space="preserve">, </t>
    </r>
    <r>
      <rPr>
        <sz val="10"/>
        <rFont val="仿宋"/>
        <charset val="134"/>
      </rPr>
      <t>推动我市外派劳务境外就业</t>
    </r>
  </si>
  <si>
    <r>
      <rPr>
        <sz val="10"/>
        <rFont val="仿宋"/>
        <charset val="134"/>
      </rPr>
      <t>生态效益</t>
    </r>
    <r>
      <rPr>
        <sz val="10"/>
        <rFont val="Times New Roman"/>
        <charset val="134"/>
      </rPr>
      <t xml:space="preserve">
</t>
    </r>
    <r>
      <rPr>
        <sz val="10"/>
        <rFont val="仿宋"/>
        <charset val="134"/>
      </rPr>
      <t>指标</t>
    </r>
  </si>
  <si>
    <r>
      <rPr>
        <sz val="10"/>
        <rFont val="仿宋"/>
        <charset val="134"/>
      </rPr>
      <t>有选择性地引进项目</t>
    </r>
  </si>
  <si>
    <r>
      <rPr>
        <sz val="10"/>
        <rFont val="仿宋"/>
        <charset val="134"/>
      </rPr>
      <t>将高能耗、高污染项目坚决排除在外，同时引进一批环保生态型项目，改善生态环境。</t>
    </r>
  </si>
  <si>
    <r>
      <rPr>
        <sz val="10"/>
        <rFont val="仿宋"/>
        <charset val="134"/>
      </rPr>
      <t>可持续影</t>
    </r>
    <r>
      <rPr>
        <sz val="10"/>
        <rFont val="Times New Roman"/>
        <charset val="134"/>
      </rPr>
      <t xml:space="preserve">
</t>
    </r>
    <r>
      <rPr>
        <sz val="10"/>
        <rFont val="仿宋"/>
        <charset val="134"/>
      </rPr>
      <t>响指标</t>
    </r>
  </si>
  <si>
    <r>
      <rPr>
        <sz val="10"/>
        <rFont val="仿宋"/>
        <charset val="134"/>
      </rPr>
      <t>建立长效管理机制，开放型经济常抓不懈，全市营造氛围促开放</t>
    </r>
  </si>
  <si>
    <t>抓好服务促开放，逐步增多外贸主体，促进市区企业持续发展，企业稳步做大做强。</t>
  </si>
  <si>
    <t xml:space="preserve">满意度
指标
</t>
  </si>
  <si>
    <t>满意度指标</t>
  </si>
  <si>
    <r>
      <rPr>
        <sz val="10"/>
        <rFont val="仿宋"/>
        <charset val="134"/>
      </rPr>
      <t>社会公众满意度</t>
    </r>
  </si>
  <si>
    <r>
      <rPr>
        <sz val="10"/>
        <rFont val="仿宋"/>
        <charset val="134"/>
      </rPr>
      <t>开放型经济相关单位</t>
    </r>
  </si>
  <si>
    <r>
      <rPr>
        <sz val="10"/>
        <rFont val="仿宋"/>
        <charset val="134"/>
      </rPr>
      <t>深化改革，简政放权，提高办事效率和服务意识，营造良好的法治化经营环境，服务对象满意度达到</t>
    </r>
    <r>
      <rPr>
        <sz val="10"/>
        <rFont val="Times New Roman"/>
        <charset val="134"/>
      </rPr>
      <t>90</t>
    </r>
    <r>
      <rPr>
        <sz val="10"/>
        <rFont val="仿宋"/>
        <charset val="134"/>
      </rPr>
      <t>％。</t>
    </r>
  </si>
  <si>
    <r>
      <rPr>
        <sz val="10"/>
        <rFont val="仿宋"/>
        <charset val="134"/>
      </rPr>
      <t>服务对象满意度</t>
    </r>
  </si>
  <si>
    <r>
      <rPr>
        <sz val="10"/>
        <rFont val="仿宋"/>
        <charset val="134"/>
      </rPr>
      <t>达到</t>
    </r>
    <r>
      <rPr>
        <sz val="10"/>
        <rFont val="Times New Roman"/>
        <charset val="134"/>
      </rPr>
      <t>90%</t>
    </r>
    <r>
      <rPr>
        <sz val="10"/>
        <rFont val="仿宋"/>
        <charset val="134"/>
      </rPr>
      <t>以上</t>
    </r>
  </si>
  <si>
    <t>表38</t>
  </si>
  <si>
    <t>农村学校改善办学条件配套资金</t>
  </si>
  <si>
    <r>
      <rPr>
        <sz val="12"/>
        <rFont val="仿宋"/>
        <charset val="134"/>
      </rPr>
      <t>常德市教育局</t>
    </r>
  </si>
  <si>
    <r>
      <rPr>
        <sz val="12"/>
        <rFont val="仿宋"/>
        <charset val="134"/>
      </rPr>
      <t>年初预算数</t>
    </r>
  </si>
  <si>
    <r>
      <rPr>
        <sz val="12"/>
        <rFont val="仿宋"/>
        <charset val="134"/>
      </rPr>
      <t>全年预算数</t>
    </r>
  </si>
  <si>
    <r>
      <rPr>
        <sz val="12"/>
        <rFont val="仿宋"/>
        <charset val="134"/>
      </rPr>
      <t>全年执行数</t>
    </r>
  </si>
  <si>
    <r>
      <rPr>
        <sz val="12"/>
        <rFont val="仿宋"/>
        <charset val="134"/>
      </rPr>
      <t>年度资金总额：</t>
    </r>
  </si>
  <si>
    <r>
      <rPr>
        <sz val="12"/>
        <rFont val="仿宋"/>
        <charset val="134"/>
      </rPr>
      <t>其中：当年财政拨款</t>
    </r>
  </si>
  <si>
    <r>
      <rPr>
        <sz val="12"/>
        <rFont val="Times New Roman"/>
        <charset val="134"/>
      </rPr>
      <t xml:space="preserve">      </t>
    </r>
    <r>
      <rPr>
        <sz val="12"/>
        <rFont val="仿宋"/>
        <charset val="134"/>
      </rPr>
      <t>上年结转资金</t>
    </r>
  </si>
  <si>
    <r>
      <rPr>
        <sz val="12"/>
        <rFont val="Times New Roman"/>
        <charset val="134"/>
      </rPr>
      <t xml:space="preserve">        </t>
    </r>
    <r>
      <rPr>
        <sz val="12"/>
        <rFont val="仿宋"/>
        <charset val="134"/>
      </rPr>
      <t>其他资金</t>
    </r>
  </si>
  <si>
    <t>年度总体
目标</t>
  </si>
  <si>
    <r>
      <rPr>
        <sz val="12"/>
        <rFont val="仿宋"/>
        <charset val="134"/>
      </rPr>
      <t>预期目标</t>
    </r>
  </si>
  <si>
    <r>
      <rPr>
        <sz val="12"/>
        <rFont val="仿宋"/>
        <charset val="134"/>
      </rPr>
      <t>实际完成情况</t>
    </r>
  </si>
  <si>
    <r>
      <rPr>
        <sz val="12"/>
        <rFont val="仿宋"/>
        <charset val="134"/>
      </rPr>
      <t>新建教师周转房</t>
    </r>
    <r>
      <rPr>
        <sz val="12"/>
        <rFont val="Times New Roman"/>
        <charset val="134"/>
      </rPr>
      <t>1229</t>
    </r>
    <r>
      <rPr>
        <sz val="12"/>
        <rFont val="仿宋"/>
        <charset val="134"/>
      </rPr>
      <t>套、塑胶运动场</t>
    </r>
    <r>
      <rPr>
        <sz val="12"/>
        <rFont val="Times New Roman"/>
        <charset val="134"/>
      </rPr>
      <t>46</t>
    </r>
    <r>
      <rPr>
        <sz val="12"/>
        <rFont val="仿宋"/>
        <charset val="134"/>
      </rPr>
      <t>个，新建和改扩建学生食堂</t>
    </r>
    <r>
      <rPr>
        <sz val="12"/>
        <rFont val="Times New Roman"/>
        <charset val="134"/>
      </rPr>
      <t>41</t>
    </r>
    <r>
      <rPr>
        <sz val="12"/>
        <rFont val="仿宋"/>
        <charset val="134"/>
      </rPr>
      <t>个、</t>
    </r>
    <r>
      <rPr>
        <sz val="12"/>
        <rFont val="Times New Roman"/>
        <charset val="134"/>
      </rPr>
      <t>3.74</t>
    </r>
    <r>
      <rPr>
        <sz val="12"/>
        <rFont val="仿宋"/>
        <charset val="134"/>
      </rPr>
      <t>万</t>
    </r>
    <r>
      <rPr>
        <sz val="12"/>
        <rFont val="Times New Roman"/>
        <charset val="134"/>
      </rPr>
      <t>m</t>
    </r>
    <r>
      <rPr>
        <vertAlign val="superscript"/>
        <sz val="12"/>
        <rFont val="Times New Roman"/>
        <charset val="134"/>
      </rPr>
      <t>2</t>
    </r>
    <r>
      <rPr>
        <sz val="12"/>
        <rFont val="仿宋"/>
        <charset val="134"/>
      </rPr>
      <t>。</t>
    </r>
  </si>
  <si>
    <r>
      <rPr>
        <sz val="12"/>
        <rFont val="仿宋"/>
        <charset val="134"/>
      </rPr>
      <t>新建教师周转房</t>
    </r>
    <r>
      <rPr>
        <sz val="12"/>
        <rFont val="Times New Roman"/>
        <charset val="134"/>
      </rPr>
      <t>1261</t>
    </r>
    <r>
      <rPr>
        <sz val="12"/>
        <rFont val="仿宋"/>
        <charset val="134"/>
      </rPr>
      <t>套、塑胶运动场</t>
    </r>
    <r>
      <rPr>
        <sz val="12"/>
        <rFont val="Times New Roman"/>
        <charset val="134"/>
      </rPr>
      <t>47</t>
    </r>
    <r>
      <rPr>
        <sz val="12"/>
        <rFont val="仿宋"/>
        <charset val="134"/>
      </rPr>
      <t>个，新建和改扩建学生食堂</t>
    </r>
    <r>
      <rPr>
        <sz val="12"/>
        <rFont val="Times New Roman"/>
        <charset val="134"/>
      </rPr>
      <t>40</t>
    </r>
    <r>
      <rPr>
        <sz val="12"/>
        <rFont val="仿宋"/>
        <charset val="134"/>
      </rPr>
      <t>个、</t>
    </r>
    <r>
      <rPr>
        <sz val="12"/>
        <rFont val="Times New Roman"/>
        <charset val="134"/>
      </rPr>
      <t>3.8</t>
    </r>
    <r>
      <rPr>
        <sz val="12"/>
        <rFont val="仿宋"/>
        <charset val="134"/>
      </rPr>
      <t>万</t>
    </r>
    <r>
      <rPr>
        <sz val="12"/>
        <rFont val="Times New Roman"/>
        <charset val="134"/>
      </rPr>
      <t>m</t>
    </r>
    <r>
      <rPr>
        <vertAlign val="superscript"/>
        <sz val="12"/>
        <rFont val="Times New Roman"/>
        <charset val="134"/>
      </rPr>
      <t>2</t>
    </r>
  </si>
  <si>
    <r>
      <rPr>
        <sz val="12"/>
        <rFont val="仿宋"/>
        <charset val="134"/>
      </rPr>
      <t>年度</t>
    </r>
    <r>
      <rPr>
        <sz val="12"/>
        <rFont val="Times New Roman"/>
        <charset val="134"/>
      </rPr>
      <t xml:space="preserve">
</t>
    </r>
    <r>
      <rPr>
        <sz val="12"/>
        <rFont val="仿宋"/>
        <charset val="134"/>
      </rPr>
      <t>绩效</t>
    </r>
    <r>
      <rPr>
        <sz val="12"/>
        <rFont val="Times New Roman"/>
        <charset val="134"/>
      </rPr>
      <t xml:space="preserve">
</t>
    </r>
    <r>
      <rPr>
        <sz val="12"/>
        <rFont val="仿宋"/>
        <charset val="134"/>
      </rPr>
      <t>指标</t>
    </r>
  </si>
  <si>
    <t>偏差原因分析及改进措施</t>
  </si>
  <si>
    <r>
      <rPr>
        <sz val="12"/>
        <rFont val="仿宋"/>
        <charset val="134"/>
      </rPr>
      <t>产出指标</t>
    </r>
    <r>
      <rPr>
        <sz val="12"/>
        <rFont val="Times New Roman"/>
        <charset val="134"/>
      </rPr>
      <t xml:space="preserve">
</t>
    </r>
  </si>
  <si>
    <r>
      <rPr>
        <sz val="12"/>
        <rFont val="仿宋"/>
        <charset val="134"/>
      </rPr>
      <t>数量指标</t>
    </r>
  </si>
  <si>
    <r>
      <rPr>
        <sz val="12"/>
        <rFont val="仿宋"/>
        <charset val="134"/>
      </rPr>
      <t>新建教师周转房</t>
    </r>
  </si>
  <si>
    <r>
      <rPr>
        <sz val="12"/>
        <rFont val="Times New Roman"/>
        <charset val="134"/>
      </rPr>
      <t>1229</t>
    </r>
    <r>
      <rPr>
        <sz val="12"/>
        <rFont val="仿宋"/>
        <charset val="134"/>
      </rPr>
      <t>套</t>
    </r>
  </si>
  <si>
    <r>
      <rPr>
        <sz val="12"/>
        <rFont val="Times New Roman"/>
        <charset val="134"/>
      </rPr>
      <t>1261</t>
    </r>
    <r>
      <rPr>
        <sz val="12"/>
        <rFont val="仿宋"/>
        <charset val="134"/>
      </rPr>
      <t>套</t>
    </r>
  </si>
  <si>
    <t>无</t>
  </si>
  <si>
    <r>
      <rPr>
        <sz val="12"/>
        <rFont val="仿宋"/>
        <charset val="134"/>
      </rPr>
      <t>新建塑胶运动场</t>
    </r>
  </si>
  <si>
    <r>
      <rPr>
        <sz val="12"/>
        <rFont val="Times New Roman"/>
        <charset val="134"/>
      </rPr>
      <t>46</t>
    </r>
    <r>
      <rPr>
        <sz val="12"/>
        <rFont val="仿宋"/>
        <charset val="134"/>
      </rPr>
      <t>个</t>
    </r>
  </si>
  <si>
    <r>
      <rPr>
        <sz val="12"/>
        <rFont val="Times New Roman"/>
        <charset val="134"/>
      </rPr>
      <t>47</t>
    </r>
    <r>
      <rPr>
        <sz val="12"/>
        <rFont val="仿宋"/>
        <charset val="134"/>
      </rPr>
      <t>个</t>
    </r>
  </si>
  <si>
    <r>
      <rPr>
        <sz val="12"/>
        <rFont val="仿宋"/>
        <charset val="134"/>
      </rPr>
      <t>无</t>
    </r>
  </si>
  <si>
    <r>
      <rPr>
        <sz val="12"/>
        <rFont val="仿宋"/>
        <charset val="134"/>
      </rPr>
      <t>新建和改扩建学生食堂</t>
    </r>
  </si>
  <si>
    <r>
      <rPr>
        <sz val="12"/>
        <rFont val="Times New Roman"/>
        <charset val="134"/>
      </rPr>
      <t>41</t>
    </r>
    <r>
      <rPr>
        <sz val="12"/>
        <rFont val="仿宋"/>
        <charset val="134"/>
      </rPr>
      <t>个</t>
    </r>
  </si>
  <si>
    <r>
      <rPr>
        <sz val="12"/>
        <rFont val="Times New Roman"/>
        <charset val="134"/>
      </rPr>
      <t>40</t>
    </r>
    <r>
      <rPr>
        <sz val="12"/>
        <rFont val="仿宋"/>
        <charset val="134"/>
      </rPr>
      <t>个</t>
    </r>
  </si>
  <si>
    <r>
      <rPr>
        <sz val="12"/>
        <rFont val="仿宋"/>
        <charset val="134"/>
      </rPr>
      <t>桃源县浔阳街道办尧河小学食堂新建项目调整到</t>
    </r>
    <r>
      <rPr>
        <sz val="12"/>
        <rFont val="Times New Roman"/>
        <charset val="134"/>
      </rPr>
      <t>2020</t>
    </r>
    <r>
      <rPr>
        <sz val="12"/>
        <rFont val="仿宋"/>
        <charset val="134"/>
      </rPr>
      <t>年实施</t>
    </r>
  </si>
  <si>
    <r>
      <rPr>
        <sz val="12"/>
        <rFont val="仿宋"/>
        <charset val="134"/>
      </rPr>
      <t>新建和改扩建学生食堂建筑面积</t>
    </r>
  </si>
  <si>
    <r>
      <rPr>
        <sz val="12"/>
        <rFont val="Times New Roman"/>
        <charset val="134"/>
      </rPr>
      <t>3.74</t>
    </r>
    <r>
      <rPr>
        <sz val="12"/>
        <rFont val="仿宋"/>
        <charset val="134"/>
      </rPr>
      <t>万</t>
    </r>
    <r>
      <rPr>
        <sz val="12"/>
        <rFont val="Times New Roman"/>
        <charset val="134"/>
      </rPr>
      <t>m</t>
    </r>
    <r>
      <rPr>
        <vertAlign val="superscript"/>
        <sz val="12"/>
        <rFont val="Times New Roman"/>
        <charset val="134"/>
      </rPr>
      <t>2</t>
    </r>
  </si>
  <si>
    <r>
      <rPr>
        <sz val="12"/>
        <rFont val="Times New Roman"/>
        <charset val="134"/>
      </rPr>
      <t>3.8</t>
    </r>
    <r>
      <rPr>
        <sz val="12"/>
        <rFont val="仿宋"/>
        <charset val="134"/>
      </rPr>
      <t>万</t>
    </r>
    <r>
      <rPr>
        <sz val="12"/>
        <rFont val="Times New Roman"/>
        <charset val="134"/>
      </rPr>
      <t>m</t>
    </r>
    <r>
      <rPr>
        <vertAlign val="superscript"/>
        <sz val="12"/>
        <rFont val="Times New Roman"/>
        <charset val="134"/>
      </rPr>
      <t>2</t>
    </r>
  </si>
  <si>
    <r>
      <rPr>
        <sz val="12"/>
        <rFont val="仿宋"/>
        <charset val="134"/>
      </rPr>
      <t>质量指标</t>
    </r>
  </si>
  <si>
    <r>
      <rPr>
        <sz val="12"/>
        <rFont val="仿宋"/>
        <charset val="134"/>
      </rPr>
      <t>教师周转房套均面积</t>
    </r>
  </si>
  <si>
    <r>
      <rPr>
        <sz val="12"/>
        <rFont val="Times New Roman"/>
        <charset val="134"/>
      </rPr>
      <t>≤35m</t>
    </r>
    <r>
      <rPr>
        <vertAlign val="superscript"/>
        <sz val="12"/>
        <rFont val="Times New Roman"/>
        <charset val="134"/>
      </rPr>
      <t>2</t>
    </r>
  </si>
  <si>
    <r>
      <rPr>
        <sz val="12"/>
        <rFont val="仿宋"/>
        <charset val="134"/>
      </rPr>
      <t>学生食堂生均建筑面积</t>
    </r>
  </si>
  <si>
    <r>
      <rPr>
        <sz val="12"/>
        <rFont val="Times New Roman"/>
        <charset val="134"/>
      </rPr>
      <t>≥1.5m</t>
    </r>
    <r>
      <rPr>
        <vertAlign val="superscript"/>
        <sz val="12"/>
        <rFont val="Times New Roman"/>
        <charset val="134"/>
      </rPr>
      <t>2</t>
    </r>
  </si>
  <si>
    <r>
      <rPr>
        <sz val="12"/>
        <rFont val="仿宋"/>
        <charset val="134"/>
      </rPr>
      <t>时效指标</t>
    </r>
  </si>
  <si>
    <r>
      <rPr>
        <sz val="12"/>
        <rFont val="仿宋"/>
        <charset val="134"/>
      </rPr>
      <t>项目完成及时率</t>
    </r>
  </si>
  <si>
    <r>
      <rPr>
        <sz val="12"/>
        <rFont val="仿宋"/>
        <charset val="134"/>
      </rPr>
      <t>成本指标</t>
    </r>
  </si>
  <si>
    <r>
      <rPr>
        <sz val="12"/>
        <rFont val="仿宋"/>
        <charset val="134"/>
      </rPr>
      <t>教师周转房</t>
    </r>
  </si>
  <si>
    <r>
      <rPr>
        <sz val="12"/>
        <rFont val="Times New Roman"/>
        <charset val="134"/>
      </rPr>
      <t>2500</t>
    </r>
    <r>
      <rPr>
        <sz val="12"/>
        <rFont val="仿宋"/>
        <charset val="134"/>
      </rPr>
      <t>元</t>
    </r>
    <r>
      <rPr>
        <sz val="12"/>
        <rFont val="Times New Roman"/>
        <charset val="134"/>
      </rPr>
      <t>/m</t>
    </r>
    <r>
      <rPr>
        <vertAlign val="superscript"/>
        <sz val="12"/>
        <rFont val="Times New Roman"/>
        <charset val="134"/>
      </rPr>
      <t>2</t>
    </r>
  </si>
  <si>
    <r>
      <rPr>
        <sz val="12"/>
        <rFont val="仿宋"/>
        <charset val="134"/>
      </rPr>
      <t>塑胶运动场</t>
    </r>
  </si>
  <si>
    <r>
      <rPr>
        <sz val="12"/>
        <rFont val="Times New Roman"/>
        <charset val="134"/>
      </rPr>
      <t>1</t>
    </r>
    <r>
      <rPr>
        <sz val="12"/>
        <rFont val="仿宋"/>
        <charset val="134"/>
      </rPr>
      <t>万元</t>
    </r>
    <r>
      <rPr>
        <sz val="12"/>
        <rFont val="Times New Roman"/>
        <charset val="134"/>
      </rPr>
      <t>/</t>
    </r>
    <r>
      <rPr>
        <sz val="12"/>
        <rFont val="仿宋"/>
        <charset val="134"/>
      </rPr>
      <t>米</t>
    </r>
  </si>
  <si>
    <r>
      <rPr>
        <sz val="12"/>
        <rFont val="仿宋"/>
        <charset val="134"/>
      </rPr>
      <t>学生食堂</t>
    </r>
  </si>
  <si>
    <r>
      <rPr>
        <sz val="12"/>
        <rFont val="Times New Roman"/>
        <charset val="134"/>
      </rPr>
      <t>2300</t>
    </r>
    <r>
      <rPr>
        <sz val="12"/>
        <rFont val="仿宋"/>
        <charset val="134"/>
      </rPr>
      <t>元</t>
    </r>
    <r>
      <rPr>
        <sz val="12"/>
        <rFont val="Times New Roman"/>
        <charset val="134"/>
      </rPr>
      <t>/m</t>
    </r>
    <r>
      <rPr>
        <vertAlign val="superscript"/>
        <sz val="12"/>
        <rFont val="Times New Roman"/>
        <charset val="134"/>
      </rPr>
      <t>2</t>
    </r>
  </si>
  <si>
    <t>效益指标</t>
  </si>
  <si>
    <r>
      <rPr>
        <sz val="12"/>
        <rFont val="仿宋"/>
        <charset val="134"/>
      </rPr>
      <t>社会效益</t>
    </r>
    <r>
      <rPr>
        <sz val="12"/>
        <rFont val="Times New Roman"/>
        <charset val="134"/>
      </rPr>
      <t xml:space="preserve">
</t>
    </r>
    <r>
      <rPr>
        <sz val="12"/>
        <rFont val="仿宋"/>
        <charset val="134"/>
      </rPr>
      <t>指标</t>
    </r>
  </si>
  <si>
    <r>
      <rPr>
        <sz val="12"/>
        <rFont val="仿宋"/>
        <charset val="134"/>
      </rPr>
      <t>农村学生就近入学</t>
    </r>
  </si>
  <si>
    <r>
      <rPr>
        <sz val="12"/>
        <rFont val="仿宋"/>
        <charset val="134"/>
      </rPr>
      <t>经济负担减轻</t>
    </r>
  </si>
  <si>
    <r>
      <rPr>
        <sz val="12"/>
        <rFont val="仿宋"/>
        <charset val="134"/>
      </rPr>
      <t>可持续影</t>
    </r>
    <r>
      <rPr>
        <sz val="12"/>
        <rFont val="Times New Roman"/>
        <charset val="134"/>
      </rPr>
      <t xml:space="preserve">
</t>
    </r>
    <r>
      <rPr>
        <sz val="12"/>
        <rFont val="仿宋"/>
        <charset val="134"/>
      </rPr>
      <t>响指标</t>
    </r>
  </si>
  <si>
    <r>
      <rPr>
        <sz val="12"/>
        <rFont val="仿宋"/>
        <charset val="134"/>
      </rPr>
      <t>促进教育公平</t>
    </r>
  </si>
  <si>
    <r>
      <rPr>
        <sz val="12"/>
        <rFont val="仿宋"/>
        <charset val="134"/>
      </rPr>
      <t>教育均衡发展可持续</t>
    </r>
  </si>
  <si>
    <r>
      <rPr>
        <sz val="12"/>
        <rFont val="仿宋"/>
        <charset val="134"/>
      </rPr>
      <t>满意度</t>
    </r>
    <r>
      <rPr>
        <sz val="12"/>
        <rFont val="Times New Roman"/>
        <charset val="134"/>
      </rPr>
      <t xml:space="preserve">
</t>
    </r>
    <r>
      <rPr>
        <sz val="12"/>
        <rFont val="仿宋"/>
        <charset val="134"/>
      </rPr>
      <t>指标</t>
    </r>
  </si>
  <si>
    <r>
      <rPr>
        <sz val="12"/>
        <rFont val="仿宋"/>
        <charset val="134"/>
      </rPr>
      <t>社会公众</t>
    </r>
    <r>
      <rPr>
        <sz val="12"/>
        <rFont val="Times New Roman"/>
        <charset val="134"/>
      </rPr>
      <t xml:space="preserve">
</t>
    </r>
    <r>
      <rPr>
        <sz val="12"/>
        <rFont val="仿宋"/>
        <charset val="134"/>
      </rPr>
      <t>满意度指标</t>
    </r>
  </si>
  <si>
    <r>
      <rPr>
        <sz val="12"/>
        <rFont val="仿宋"/>
        <charset val="134"/>
      </rPr>
      <t>农村学校周边家长满意率</t>
    </r>
  </si>
  <si>
    <t>≥95%</t>
  </si>
  <si>
    <r>
      <rPr>
        <sz val="12"/>
        <rFont val="仿宋"/>
        <charset val="134"/>
      </rPr>
      <t>服务对象</t>
    </r>
    <r>
      <rPr>
        <sz val="12"/>
        <rFont val="Times New Roman"/>
        <charset val="134"/>
      </rPr>
      <t xml:space="preserve">
</t>
    </r>
    <r>
      <rPr>
        <sz val="12"/>
        <rFont val="仿宋"/>
        <charset val="134"/>
      </rPr>
      <t>满意度指标</t>
    </r>
  </si>
  <si>
    <r>
      <rPr>
        <sz val="12"/>
        <rFont val="仿宋"/>
        <charset val="134"/>
      </rPr>
      <t>农村教师、学生满意率</t>
    </r>
  </si>
  <si>
    <t>表39</t>
  </si>
  <si>
    <t>2019年度市级“三公”经费决算汇总情况表</t>
  </si>
  <si>
    <t>金额单位：万元</t>
  </si>
  <si>
    <t>项  目</t>
  </si>
  <si>
    <t>预算数</t>
  </si>
  <si>
    <t>决算统计数</t>
  </si>
  <si>
    <t>一、“三公”经费支出</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</si>
  <si>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</si>
  <si>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</si>
  <si>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</si>
  <si>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</si>
  <si>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</si>
  <si>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</si>
  <si>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</si>
  <si>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</si>
  <si>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</si>
  <si>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</si>
  <si>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</si>
  <si>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</si>
  <si>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</si>
  <si>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</si>
  <si>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</si>
  <si>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</si>
  <si>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</si>
  <si>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</si>
  <si>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</si>
  <si>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</si>
  <si>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r>
      <rPr>
        <sz val="10"/>
        <color indexed="8"/>
        <rFont val="宋体"/>
        <charset val="134"/>
      </rPr>
      <t>注：</t>
    </r>
    <r>
      <rPr>
        <sz val="10"/>
        <color indexed="8"/>
        <rFont val="Arial"/>
        <charset val="0"/>
      </rPr>
      <t>1</t>
    </r>
    <r>
      <rPr>
        <sz val="10"/>
        <color indexed="8"/>
        <rFont val="宋体"/>
        <charset val="134"/>
      </rPr>
      <t>．本表公开内容为列市级支出的“三公”经费当年安排数和上年结转数。</t>
    </r>
  </si>
  <si>
    <r>
      <rPr>
        <sz val="10"/>
        <color indexed="8"/>
        <rFont val="Arial"/>
        <charset val="0"/>
      </rPr>
      <t xml:space="preserve">    2</t>
    </r>
    <r>
      <rPr>
        <sz val="10"/>
        <color indexed="8"/>
        <rFont val="宋体"/>
        <charset val="134"/>
      </rPr>
      <t>．一般公共预算拨款支出的“三公”经费拨款和纳入一般公共预算管理的非税收入拨款形成的支出。</t>
    </r>
  </si>
  <si>
    <r>
      <rPr>
        <sz val="10"/>
        <color indexed="8"/>
        <rFont val="Arial"/>
        <charset val="0"/>
      </rPr>
      <t xml:space="preserve">    3</t>
    </r>
    <r>
      <rPr>
        <sz val="10"/>
        <color indexed="8"/>
        <rFont val="宋体"/>
        <charset val="134"/>
      </rPr>
      <t>．注明因公出国（境）团组数和人数；当年公务用车购置数和保有量。</t>
    </r>
  </si>
  <si>
    <r>
      <rPr>
        <sz val="10"/>
        <color indexed="8"/>
        <rFont val="Arial"/>
        <charset val="0"/>
      </rPr>
      <t xml:space="preserve">    4</t>
    </r>
    <r>
      <rPr>
        <sz val="10"/>
        <color indexed="8"/>
        <rFont val="宋体"/>
        <charset val="134"/>
      </rPr>
      <t>．注明公务接待批次和人数。</t>
    </r>
  </si>
  <si>
    <r>
      <rPr>
        <sz val="10"/>
        <color indexed="8"/>
        <rFont val="Arial"/>
        <charset val="0"/>
      </rPr>
      <t xml:space="preserve">    5. </t>
    </r>
    <r>
      <rPr>
        <sz val="10"/>
        <color indexed="8"/>
        <rFont val="宋体"/>
        <charset val="134"/>
      </rPr>
      <t>公务接待费全面下降，无论是与</t>
    </r>
    <r>
      <rPr>
        <sz val="10"/>
        <color indexed="8"/>
        <rFont val="Arial"/>
        <charset val="0"/>
      </rPr>
      <t>2019</t>
    </r>
    <r>
      <rPr>
        <sz val="10"/>
        <color indexed="8"/>
        <rFont val="宋体"/>
        <charset val="134"/>
      </rPr>
      <t>年预算对比，还是与</t>
    </r>
    <r>
      <rPr>
        <sz val="10"/>
        <color indexed="8"/>
        <rFont val="Arial"/>
        <charset val="0"/>
      </rPr>
      <t>2018</t>
    </r>
    <r>
      <rPr>
        <sz val="10"/>
        <color indexed="8"/>
        <rFont val="宋体"/>
        <charset val="134"/>
      </rPr>
      <t>年决算对比，公务接待费均大幅下降。公务用车购置费上升超</t>
    </r>
    <r>
      <rPr>
        <sz val="10"/>
        <color indexed="8"/>
        <rFont val="Arial"/>
        <charset val="0"/>
      </rPr>
      <t>2019</t>
    </r>
    <r>
      <rPr>
        <sz val="10"/>
        <color indexed="8"/>
        <rFont val="宋体"/>
        <charset val="134"/>
      </rPr>
      <t>年预算</t>
    </r>
    <r>
      <rPr>
        <sz val="10"/>
        <color indexed="8"/>
        <rFont val="Arial"/>
        <charset val="0"/>
      </rPr>
      <t>189.68</t>
    </r>
    <r>
      <rPr>
        <sz val="10"/>
        <color indexed="8"/>
        <rFont val="宋体"/>
        <charset val="134"/>
      </rPr>
      <t>万元，但运行维护费大幅下降（比</t>
    </r>
    <r>
      <rPr>
        <sz val="10"/>
        <color indexed="8"/>
        <rFont val="Arial"/>
        <charset val="0"/>
      </rPr>
      <t>2019</t>
    </r>
    <r>
      <rPr>
        <sz val="10"/>
        <color indexed="8"/>
        <rFont val="宋体"/>
        <charset val="134"/>
      </rPr>
      <t>年预算节支</t>
    </r>
    <r>
      <rPr>
        <sz val="10"/>
        <color indexed="8"/>
        <rFont val="Arial"/>
        <charset val="0"/>
      </rPr>
      <t>1037.42</t>
    </r>
    <r>
      <rPr>
        <sz val="10"/>
        <color indexed="8"/>
        <rFont val="宋体"/>
        <charset val="134"/>
      </rPr>
      <t>万元），其增长的原因主要是因是市公安局支出全市城市快警车辆购置费</t>
    </r>
    <r>
      <rPr>
        <sz val="10"/>
        <color indexed="8"/>
        <rFont val="Arial"/>
        <charset val="0"/>
      </rPr>
      <t>1063.21</t>
    </r>
    <r>
      <rPr>
        <sz val="10"/>
        <color indexed="8"/>
        <rFont val="宋体"/>
        <charset val="134"/>
      </rPr>
      <t>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</si>
</sst>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0_ "/>
    <numFmt numFmtId="179" formatCode="0.00_ "/>
    <numFmt numFmtId="180" formatCode="#,##0.000000"/>
    <numFmt numFmtId="181" formatCode="#,##0.00_ ;\-#,##0.00"/>
    <numFmt numFmtId="182" formatCode="0_ "/>
    <numFmt numFmtId="183" formatCode="0.0000_);[Red]\(0.0000\)"/>
    <numFmt numFmtId="184" formatCode="0.00_);[Red]\(0.00\)"/>
  </numFmts>
  <fonts count="118">
    <font>
      <sz val="11"/>
      <color theme="1"/>
      <name val="宋体"/>
      <charset val="134"/>
      <scheme val="minor"/>
    </font>
    <font>
      <sz val="10"/>
      <color indexed="8"/>
      <name val="Arial"/>
      <charset val="0"/>
    </font>
    <font>
      <sz val="11"/>
      <color indexed="8"/>
      <name val="宋体"/>
      <charset val="134"/>
    </font>
    <font>
      <sz val="10"/>
      <color indexed="8"/>
      <name val="宋体"/>
      <charset val="134"/>
    </font>
    <font>
      <sz val="22"/>
      <color indexed="8"/>
      <name val="方正小标宋简体"/>
      <charset val="134"/>
    </font>
    <font>
      <sz val="12"/>
      <color indexed="8"/>
      <name val="宋体"/>
      <charset val="134"/>
    </font>
    <font>
      <sz val="11"/>
      <name val="宋体"/>
      <charset val="134"/>
    </font>
    <font>
      <sz val="12"/>
      <name val="宋体"/>
      <charset val="134"/>
    </font>
    <font>
      <sz val="12"/>
      <name val="Times New Roman"/>
      <charset val="134"/>
    </font>
    <font>
      <sz val="12"/>
      <color theme="1"/>
      <name val="Times New Roman"/>
      <charset val="134"/>
    </font>
    <font>
      <sz val="12"/>
      <color theme="1"/>
      <name val="黑体"/>
      <charset val="134"/>
    </font>
    <font>
      <sz val="18"/>
      <name val="方正小标宋简体"/>
      <charset val="134"/>
    </font>
    <font>
      <sz val="12"/>
      <name val="黑体"/>
      <charset val="134"/>
    </font>
    <font>
      <sz val="12"/>
      <name val="仿宋"/>
      <charset val="134"/>
    </font>
    <font>
      <sz val="10"/>
      <name val="Times New Roman"/>
      <charset val="134"/>
    </font>
    <font>
      <sz val="10"/>
      <name val="黑体"/>
      <charset val="134"/>
    </font>
    <font>
      <sz val="10"/>
      <name val="仿宋"/>
      <charset val="134"/>
    </font>
    <font>
      <sz val="10"/>
      <name val="仿宋_GB2312"/>
      <charset val="134"/>
    </font>
    <font>
      <sz val="20"/>
      <name val="方正小标宋简体"/>
      <charset val="134"/>
    </font>
    <font>
      <sz val="14"/>
      <name val="Times New Roman"/>
      <charset val="134"/>
    </font>
    <font>
      <sz val="14"/>
      <name val="仿宋"/>
      <charset val="134"/>
    </font>
    <font>
      <sz val="14"/>
      <name val="楷体_GB2312"/>
      <charset val="134"/>
    </font>
    <font>
      <sz val="11"/>
      <color indexed="8"/>
      <name val="宋体"/>
      <charset val="1"/>
      <scheme val="minor"/>
    </font>
    <font>
      <sz val="11"/>
      <color indexed="8"/>
      <name val="黑体"/>
      <charset val="1"/>
    </font>
    <font>
      <sz val="12"/>
      <color indexed="8"/>
      <name val="黑体"/>
      <charset val="1"/>
    </font>
    <font>
      <sz val="12"/>
      <name val="SimSun"/>
      <charset val="134"/>
    </font>
    <font>
      <sz val="11"/>
      <name val="黑体"/>
      <charset val="134"/>
    </font>
    <font>
      <sz val="11"/>
      <name val="SimSun"/>
      <charset val="134"/>
    </font>
    <font>
      <sz val="9"/>
      <name val="SimSun"/>
      <charset val="134"/>
    </font>
    <font>
      <sz val="10"/>
      <name val="SimSun"/>
      <charset val="134"/>
    </font>
    <font>
      <sz val="9"/>
      <name val="宋体"/>
      <charset val="134"/>
    </font>
    <font>
      <sz val="16"/>
      <name val="方正小标宋_GBK"/>
      <charset val="134"/>
    </font>
    <font>
      <b/>
      <sz val="11"/>
      <name val="宋体"/>
      <charset val="134"/>
    </font>
    <font>
      <sz val="21"/>
      <name val="方正小标宋简体"/>
      <charset val="134"/>
    </font>
    <font>
      <b/>
      <sz val="12"/>
      <name val="Times New Roman"/>
      <charset val="134"/>
    </font>
    <font>
      <sz val="12"/>
      <name val="方正书简体"/>
      <charset val="134"/>
    </font>
    <font>
      <b/>
      <sz val="10"/>
      <name val="方正书简体"/>
      <charset val="134"/>
    </font>
    <font>
      <sz val="10"/>
      <name val="方正书简体"/>
      <charset val="134"/>
    </font>
    <font>
      <sz val="11"/>
      <name val="Times New Roman"/>
      <charset val="134"/>
    </font>
    <font>
      <b/>
      <sz val="11"/>
      <name val="Times New Roman"/>
      <charset val="134"/>
    </font>
    <font>
      <sz val="11"/>
      <name val="方正书简体"/>
      <charset val="134"/>
    </font>
    <font>
      <b/>
      <sz val="11"/>
      <name val="方正书简体"/>
      <charset val="134"/>
    </font>
    <font>
      <sz val="12"/>
      <name val="Times New Roman"/>
      <charset val="0"/>
    </font>
    <font>
      <sz val="12"/>
      <name val="黑体"/>
      <charset val="0"/>
    </font>
    <font>
      <sz val="21"/>
      <color indexed="8"/>
      <name val="方正小标宋_GBK"/>
      <charset val="0"/>
    </font>
    <font>
      <sz val="12"/>
      <color indexed="8"/>
      <name val="Times New Roman"/>
      <charset val="0"/>
    </font>
    <font>
      <sz val="12"/>
      <color indexed="8"/>
      <name val="黑体"/>
      <charset val="134"/>
    </font>
    <font>
      <b/>
      <sz val="12"/>
      <color indexed="8"/>
      <name val="宋体"/>
      <charset val="134"/>
    </font>
    <font>
      <b/>
      <sz val="11"/>
      <color indexed="8"/>
      <name val="Times New Roman"/>
      <charset val="0"/>
    </font>
    <font>
      <b/>
      <sz val="11"/>
      <name val="Times New Roman"/>
      <charset val="0"/>
    </font>
    <font>
      <sz val="11"/>
      <color indexed="8"/>
      <name val="Times New Roman"/>
      <charset val="0"/>
    </font>
    <font>
      <sz val="11"/>
      <name val="Times New Roman"/>
      <charset val="0"/>
    </font>
    <font>
      <sz val="11"/>
      <color rgb="FF000000"/>
      <name val="宋体"/>
      <charset val="134"/>
    </font>
    <font>
      <sz val="21"/>
      <color indexed="8"/>
      <name val="方正小标宋简体"/>
      <charset val="134"/>
    </font>
    <font>
      <sz val="9"/>
      <color indexed="8"/>
      <name val="Arial Narrow"/>
      <charset val="134"/>
    </font>
    <font>
      <b/>
      <sz val="12"/>
      <name val="方正书简体"/>
      <charset val="134"/>
    </font>
    <font>
      <b/>
      <sz val="12"/>
      <name val="宋体"/>
      <charset val="134"/>
    </font>
    <font>
      <b/>
      <sz val="12"/>
      <name val="Times New Roman"/>
      <charset val="0"/>
    </font>
    <font>
      <sz val="20"/>
      <name val="方正小标宋_GBK"/>
      <charset val="0"/>
    </font>
    <font>
      <sz val="12"/>
      <name val="宋体"/>
      <charset val="0"/>
      <scheme val="minor"/>
    </font>
    <font>
      <b/>
      <sz val="12"/>
      <name val="宋体"/>
      <charset val="134"/>
      <scheme val="minor"/>
    </font>
    <font>
      <sz val="12"/>
      <name val="宋体"/>
      <charset val="134"/>
      <scheme val="minor"/>
    </font>
    <font>
      <b/>
      <sz val="12"/>
      <name val="宋体"/>
      <charset val="0"/>
      <scheme val="minor"/>
    </font>
    <font>
      <sz val="20"/>
      <name val="方正大标宋简体"/>
      <charset val="134"/>
    </font>
    <font>
      <sz val="18"/>
      <name val="方正小标宋简体"/>
      <charset val="0"/>
    </font>
    <font>
      <sz val="12"/>
      <name val="方正仿宋_GBK"/>
      <charset val="134"/>
    </font>
    <font>
      <b/>
      <sz val="12"/>
      <name val="宋体"/>
      <charset val="0"/>
    </font>
    <font>
      <sz val="10"/>
      <name val="Times New Roman"/>
      <charset val="0"/>
    </font>
    <font>
      <sz val="10"/>
      <name val="宋体"/>
      <charset val="134"/>
    </font>
    <font>
      <b/>
      <sz val="10"/>
      <name val="宋体"/>
      <charset val="134"/>
    </font>
    <font>
      <sz val="20"/>
      <name val="方正小标宋简体"/>
      <charset val="0"/>
    </font>
    <font>
      <sz val="11"/>
      <name val="宋体"/>
      <charset val="134"/>
      <scheme val="minor"/>
    </font>
    <font>
      <b/>
      <sz val="18"/>
      <name val="Times New Roman"/>
      <charset val="0"/>
    </font>
    <font>
      <b/>
      <sz val="10"/>
      <name val="Times New Roman"/>
      <charset val="0"/>
    </font>
    <font>
      <sz val="11"/>
      <name val="黑体"/>
      <charset val="0"/>
    </font>
    <font>
      <sz val="20"/>
      <name val="Times New Roman"/>
      <charset val="0"/>
    </font>
    <font>
      <sz val="10.5"/>
      <name val="黑体"/>
      <charset val="134"/>
    </font>
    <font>
      <sz val="10.5"/>
      <name val="黑体"/>
      <charset val="0"/>
    </font>
    <font>
      <b/>
      <sz val="10.5"/>
      <name val="方正仿宋_GBK"/>
      <charset val="134"/>
    </font>
    <font>
      <sz val="11"/>
      <name val="宋体"/>
      <charset val="0"/>
      <scheme val="minor"/>
    </font>
    <font>
      <sz val="10"/>
      <name val="宋体"/>
      <charset val="134"/>
      <scheme val="minor"/>
    </font>
    <font>
      <sz val="10.5"/>
      <name val="Times New Roman"/>
      <charset val="0"/>
    </font>
    <font>
      <sz val="10.5"/>
      <name val="方正仿宋_GBK"/>
      <charset val="134"/>
    </font>
    <font>
      <sz val="11"/>
      <color theme="1"/>
      <name val="黑体"/>
      <charset val="134"/>
    </font>
    <font>
      <sz val="10"/>
      <color theme="1"/>
      <name val="宋体"/>
      <charset val="134"/>
      <scheme val="minor"/>
    </font>
    <font>
      <sz val="10"/>
      <name val="方正仿宋_GBK"/>
      <charset val="134"/>
    </font>
    <font>
      <sz val="16"/>
      <name val="黑体"/>
      <charset val="134"/>
    </font>
    <font>
      <u/>
      <sz val="12"/>
      <name val="宋体"/>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font>
    <font>
      <sz val="12"/>
      <color indexed="8"/>
      <name val="黑体"/>
      <charset val="0"/>
    </font>
    <font>
      <vertAlign val="superscript"/>
      <sz val="12"/>
      <name val="Times New Roman"/>
      <charset val="134"/>
    </font>
    <font>
      <sz val="11"/>
      <color rgb="FF000000"/>
      <name val="Times New Roman"/>
      <charset val="134"/>
    </font>
    <font>
      <sz val="10.5"/>
      <name val="方正仿宋_GBK"/>
      <charset val="0"/>
    </font>
    <font>
      <b/>
      <sz val="18"/>
      <name val="宋体"/>
      <charset val="134"/>
    </font>
    <font>
      <sz val="12"/>
      <name val="宋体"/>
      <charset val="0"/>
    </font>
    <font>
      <sz val="10"/>
      <name val="黑体"/>
      <charset val="0"/>
    </font>
    <font>
      <sz val="20"/>
      <name val="方正小标宋_GBK"/>
      <charset val="134"/>
    </font>
    <font>
      <sz val="21"/>
      <color indexed="8"/>
      <name val="方正小标宋_GBK"/>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mediumGray">
        <fgColor indexed="9"/>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right/>
      <top style="medium">
        <color indexed="8"/>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0" fillId="6" borderId="24" applyNumberFormat="0" applyFont="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25" applyNumberFormat="0" applyFill="0" applyAlignment="0" applyProtection="0">
      <alignment vertical="center"/>
    </xf>
    <xf numFmtId="0" fontId="95" fillId="0" borderId="25" applyNumberFormat="0" applyFill="0" applyAlignment="0" applyProtection="0">
      <alignment vertical="center"/>
    </xf>
    <xf numFmtId="0" fontId="96" fillId="0" borderId="26" applyNumberFormat="0" applyFill="0" applyAlignment="0" applyProtection="0">
      <alignment vertical="center"/>
    </xf>
    <xf numFmtId="0" fontId="96" fillId="0" borderId="0" applyNumberFormat="0" applyFill="0" applyBorder="0" applyAlignment="0" applyProtection="0">
      <alignment vertical="center"/>
    </xf>
    <xf numFmtId="0" fontId="97" fillId="7" borderId="27" applyNumberFormat="0" applyAlignment="0" applyProtection="0">
      <alignment vertical="center"/>
    </xf>
    <xf numFmtId="0" fontId="98" fillId="8" borderId="28" applyNumberFormat="0" applyAlignment="0" applyProtection="0">
      <alignment vertical="center"/>
    </xf>
    <xf numFmtId="0" fontId="99" fillId="8" borderId="27" applyNumberFormat="0" applyAlignment="0" applyProtection="0">
      <alignment vertical="center"/>
    </xf>
    <xf numFmtId="0" fontId="100" fillId="9" borderId="29" applyNumberFormat="0" applyAlignment="0" applyProtection="0">
      <alignment vertical="center"/>
    </xf>
    <xf numFmtId="0" fontId="101" fillId="0" borderId="30" applyNumberFormat="0" applyFill="0" applyAlignment="0" applyProtection="0">
      <alignment vertical="center"/>
    </xf>
    <xf numFmtId="0" fontId="102" fillId="0" borderId="31" applyNumberFormat="0" applyFill="0" applyAlignment="0" applyProtection="0">
      <alignment vertical="center"/>
    </xf>
    <xf numFmtId="0" fontId="103" fillId="10" borderId="0" applyNumberFormat="0" applyBorder="0" applyAlignment="0" applyProtection="0">
      <alignment vertical="center"/>
    </xf>
    <xf numFmtId="0" fontId="104" fillId="11" borderId="0" applyNumberFormat="0" applyBorder="0" applyAlignment="0" applyProtection="0">
      <alignment vertical="center"/>
    </xf>
    <xf numFmtId="0" fontId="105" fillId="12" borderId="0" applyNumberFormat="0" applyBorder="0" applyAlignment="0" applyProtection="0">
      <alignment vertical="center"/>
    </xf>
    <xf numFmtId="0" fontId="106" fillId="13" borderId="0" applyNumberFormat="0" applyBorder="0" applyAlignment="0" applyProtection="0">
      <alignment vertical="center"/>
    </xf>
    <xf numFmtId="0" fontId="107" fillId="14" borderId="0" applyNumberFormat="0" applyBorder="0" applyAlignment="0" applyProtection="0">
      <alignment vertical="center"/>
    </xf>
    <xf numFmtId="0" fontId="107" fillId="15" borderId="0" applyNumberFormat="0" applyBorder="0" applyAlignment="0" applyProtection="0">
      <alignment vertical="center"/>
    </xf>
    <xf numFmtId="0" fontId="106" fillId="16" borderId="0" applyNumberFormat="0" applyBorder="0" applyAlignment="0" applyProtection="0">
      <alignment vertical="center"/>
    </xf>
    <xf numFmtId="0" fontId="106" fillId="17" borderId="0" applyNumberFormat="0" applyBorder="0" applyAlignment="0" applyProtection="0">
      <alignment vertical="center"/>
    </xf>
    <xf numFmtId="0" fontId="107" fillId="18" borderId="0" applyNumberFormat="0" applyBorder="0" applyAlignment="0" applyProtection="0">
      <alignment vertical="center"/>
    </xf>
    <xf numFmtId="0" fontId="107" fillId="19" borderId="0" applyNumberFormat="0" applyBorder="0" applyAlignment="0" applyProtection="0">
      <alignment vertical="center"/>
    </xf>
    <xf numFmtId="0" fontId="106" fillId="20" borderId="0" applyNumberFormat="0" applyBorder="0" applyAlignment="0" applyProtection="0">
      <alignment vertical="center"/>
    </xf>
    <xf numFmtId="0" fontId="106" fillId="21" borderId="0" applyNumberFormat="0" applyBorder="0" applyAlignment="0" applyProtection="0">
      <alignment vertical="center"/>
    </xf>
    <xf numFmtId="0" fontId="107" fillId="22" borderId="0" applyNumberFormat="0" applyBorder="0" applyAlignment="0" applyProtection="0">
      <alignment vertical="center"/>
    </xf>
    <xf numFmtId="0" fontId="107" fillId="23" borderId="0" applyNumberFormat="0" applyBorder="0" applyAlignment="0" applyProtection="0">
      <alignment vertical="center"/>
    </xf>
    <xf numFmtId="0" fontId="106" fillId="24" borderId="0" applyNumberFormat="0" applyBorder="0" applyAlignment="0" applyProtection="0">
      <alignment vertical="center"/>
    </xf>
    <xf numFmtId="0" fontId="106" fillId="25" borderId="0" applyNumberFormat="0" applyBorder="0" applyAlignment="0" applyProtection="0">
      <alignment vertical="center"/>
    </xf>
    <xf numFmtId="0" fontId="107" fillId="26" borderId="0" applyNumberFormat="0" applyBorder="0" applyAlignment="0" applyProtection="0">
      <alignment vertical="center"/>
    </xf>
    <xf numFmtId="0" fontId="107" fillId="27" borderId="0" applyNumberFormat="0" applyBorder="0" applyAlignment="0" applyProtection="0">
      <alignment vertical="center"/>
    </xf>
    <xf numFmtId="0" fontId="106" fillId="28" borderId="0" applyNumberFormat="0" applyBorder="0" applyAlignment="0" applyProtection="0">
      <alignment vertical="center"/>
    </xf>
    <xf numFmtId="0" fontId="106" fillId="29" borderId="0" applyNumberFormat="0" applyBorder="0" applyAlignment="0" applyProtection="0">
      <alignment vertical="center"/>
    </xf>
    <xf numFmtId="0" fontId="107" fillId="30" borderId="0" applyNumberFormat="0" applyBorder="0" applyAlignment="0" applyProtection="0">
      <alignment vertical="center"/>
    </xf>
    <xf numFmtId="0" fontId="107" fillId="31" borderId="0" applyNumberFormat="0" applyBorder="0" applyAlignment="0" applyProtection="0">
      <alignment vertical="center"/>
    </xf>
    <xf numFmtId="0" fontId="106" fillId="32" borderId="0" applyNumberFormat="0" applyBorder="0" applyAlignment="0" applyProtection="0">
      <alignment vertical="center"/>
    </xf>
    <xf numFmtId="0" fontId="106" fillId="33" borderId="0" applyNumberFormat="0" applyBorder="0" applyAlignment="0" applyProtection="0">
      <alignment vertical="center"/>
    </xf>
    <xf numFmtId="0" fontId="107" fillId="34" borderId="0" applyNumberFormat="0" applyBorder="0" applyAlignment="0" applyProtection="0">
      <alignment vertical="center"/>
    </xf>
    <xf numFmtId="0" fontId="107" fillId="35" borderId="0" applyNumberFormat="0" applyBorder="0" applyAlignment="0" applyProtection="0">
      <alignment vertical="center"/>
    </xf>
    <xf numFmtId="0" fontId="106" fillId="36" borderId="0" applyNumberFormat="0" applyBorder="0" applyAlignment="0" applyProtection="0">
      <alignment vertical="center"/>
    </xf>
    <xf numFmtId="0" fontId="7" fillId="0" borderId="0">
      <alignment vertical="center"/>
    </xf>
    <xf numFmtId="0" fontId="68" fillId="0" borderId="0"/>
    <xf numFmtId="0" fontId="0" fillId="0" borderId="0"/>
    <xf numFmtId="0" fontId="7" fillId="0" borderId="0"/>
    <xf numFmtId="0" fontId="7" fillId="0" borderId="0">
      <alignment vertical="center"/>
    </xf>
  </cellStyleXfs>
  <cellXfs count="462">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vertical="center"/>
    </xf>
    <xf numFmtId="0" fontId="2" fillId="0" borderId="0" xfId="0" applyFont="1" applyFill="1" applyBorder="1" applyAlignment="1"/>
    <xf numFmtId="176" fontId="2" fillId="0" borderId="0" xfId="0" applyNumberFormat="1" applyFont="1" applyFill="1" applyBorder="1" applyAlignment="1"/>
    <xf numFmtId="177" fontId="1" fillId="0" borderId="0" xfId="0" applyNumberFormat="1" applyFont="1" applyFill="1" applyBorder="1" applyAlignment="1"/>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xf numFmtId="0" fontId="2" fillId="0" borderId="0" xfId="0" applyFont="1" applyFill="1" applyBorder="1" applyAlignment="1">
      <alignment horizontal="right"/>
    </xf>
    <xf numFmtId="0" fontId="2" fillId="0" borderId="1"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177" fontId="1" fillId="0" borderId="0" xfId="0" applyNumberFormat="1" applyFont="1" applyFill="1" applyBorder="1" applyAlignment="1">
      <alignment wrapTex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center" vertical="center" wrapText="1" shrinkToFit="1"/>
    </xf>
    <xf numFmtId="176" fontId="2" fillId="0" borderId="4" xfId="0" applyNumberFormat="1" applyFont="1" applyFill="1" applyBorder="1" applyAlignment="1">
      <alignment horizontal="center" vertical="center" wrapText="1" shrinkToFit="1"/>
    </xf>
    <xf numFmtId="0" fontId="2" fillId="0" borderId="5" xfId="0" applyFont="1" applyFill="1" applyBorder="1" applyAlignment="1">
      <alignment horizontal="left" vertical="center" wrapText="1" shrinkToFit="1"/>
    </xf>
    <xf numFmtId="177" fontId="1" fillId="0" borderId="6" xfId="0" applyNumberFormat="1" applyFont="1" applyFill="1" applyBorder="1" applyAlignment="1">
      <alignment horizontal="center" wrapText="1"/>
    </xf>
    <xf numFmtId="0" fontId="2" fillId="0" borderId="7" xfId="0" applyFont="1" applyFill="1" applyBorder="1" applyAlignment="1">
      <alignment horizontal="center" vertical="center" wrapText="1" shrinkToFit="1"/>
    </xf>
    <xf numFmtId="177" fontId="6" fillId="0" borderId="7" xfId="0" applyNumberFormat="1"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178" fontId="6" fillId="0" borderId="8" xfId="0" applyNumberFormat="1" applyFont="1" applyFill="1" applyBorder="1" applyAlignment="1">
      <alignment horizontal="center" vertical="center" wrapText="1" shrinkToFit="1"/>
    </xf>
    <xf numFmtId="0" fontId="2" fillId="0" borderId="9" xfId="0" applyFont="1" applyFill="1" applyBorder="1" applyAlignment="1">
      <alignment horizontal="left" vertical="center" wrapText="1" shrinkToFit="1"/>
    </xf>
    <xf numFmtId="0" fontId="3" fillId="0" borderId="10" xfId="0" applyFont="1" applyFill="1" applyBorder="1" applyAlignment="1">
      <alignment vertical="center" wrapText="1"/>
    </xf>
    <xf numFmtId="0" fontId="1" fillId="0" borderId="0" xfId="0" applyFont="1" applyFill="1" applyBorder="1" applyAlignment="1">
      <alignment vertical="center" wrapText="1"/>
    </xf>
    <xf numFmtId="177" fontId="1" fillId="0" borderId="0" xfId="0" applyNumberFormat="1" applyFont="1" applyFill="1" applyBorder="1" applyAlignment="1">
      <alignment vertical="center"/>
    </xf>
    <xf numFmtId="0" fontId="7" fillId="0" borderId="0" xfId="0" applyFont="1" applyFill="1" applyAlignment="1"/>
    <xf numFmtId="0" fontId="8" fillId="0" borderId="0" xfId="0" applyFont="1" applyFill="1" applyAlignment="1">
      <alignment vertical="center"/>
    </xf>
    <xf numFmtId="0" fontId="9" fillId="0" borderId="0" xfId="0" applyFont="1" applyFill="1" applyAlignment="1"/>
    <xf numFmtId="0" fontId="10" fillId="0" borderId="0" xfId="0" applyFont="1" applyFill="1" applyAlignment="1"/>
    <xf numFmtId="0" fontId="11" fillId="0" borderId="0" xfId="0" applyNumberFormat="1" applyFont="1" applyFill="1" applyAlignment="1">
      <alignment horizontal="center" vertical="center"/>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8" fillId="0" borderId="6" xfId="0" applyFont="1" applyFill="1" applyBorder="1" applyAlignment="1">
      <alignment horizontal="left" vertical="center"/>
    </xf>
    <xf numFmtId="179" fontId="8" fillId="0" borderId="6"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3" fillId="0" borderId="6"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12" fillId="0" borderId="11"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9" fontId="8" fillId="0" borderId="6"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13" fillId="0" borderId="6" xfId="0" applyFont="1" applyFill="1" applyBorder="1" applyAlignment="1">
      <alignment horizontal="center" vertical="center" wrapText="1"/>
    </xf>
    <xf numFmtId="9" fontId="8" fillId="2" borderId="6" xfId="0" applyNumberFormat="1" applyFont="1" applyFill="1" applyBorder="1" applyAlignment="1">
      <alignment horizontal="center" vertical="center" wrapText="1"/>
    </xf>
    <xf numFmtId="0" fontId="8" fillId="0" borderId="0" xfId="0" applyFont="1" applyFill="1" applyAlignment="1"/>
    <xf numFmtId="0" fontId="9" fillId="0" borderId="0" xfId="0" applyFont="1" applyFill="1" applyAlignment="1">
      <alignment vertical="center"/>
    </xf>
    <xf numFmtId="0" fontId="14" fillId="0" borderId="0" xfId="0" applyFont="1" applyFill="1" applyAlignment="1"/>
    <xf numFmtId="0" fontId="15" fillId="0" borderId="0" xfId="0" applyFont="1" applyFill="1" applyAlignment="1"/>
    <xf numFmtId="0" fontId="14" fillId="0" borderId="0" xfId="0" applyFont="1" applyFill="1" applyAlignment="1">
      <alignment vertical="center"/>
    </xf>
    <xf numFmtId="0" fontId="7" fillId="0" borderId="0" xfId="0" applyFont="1" applyFill="1" applyAlignment="1">
      <alignment vertical="center"/>
    </xf>
    <xf numFmtId="0" fontId="12" fillId="0" borderId="0" xfId="0" applyFont="1" applyFill="1" applyAlignment="1"/>
    <xf numFmtId="0" fontId="15" fillId="0" borderId="6" xfId="0" applyFont="1" applyFill="1" applyBorder="1" applyAlignment="1">
      <alignment horizontal="center" vertical="center" wrapText="1"/>
    </xf>
    <xf numFmtId="0" fontId="14" fillId="0" borderId="6" xfId="0" applyFont="1" applyFill="1" applyBorder="1" applyAlignment="1">
      <alignment horizontal="center" vertical="center"/>
    </xf>
    <xf numFmtId="0" fontId="15" fillId="0" borderId="6" xfId="0" applyFont="1" applyFill="1" applyBorder="1" applyAlignment="1">
      <alignment horizontal="center" vertical="center"/>
    </xf>
    <xf numFmtId="0" fontId="14" fillId="0" borderId="6" xfId="0" applyFont="1" applyFill="1" applyBorder="1" applyAlignment="1">
      <alignment horizontal="left" vertical="center"/>
    </xf>
    <xf numFmtId="10" fontId="14" fillId="0" borderId="6" xfId="0" applyNumberFormat="1" applyFont="1" applyFill="1" applyBorder="1" applyAlignment="1">
      <alignment horizontal="center" vertical="center"/>
    </xf>
    <xf numFmtId="0" fontId="14" fillId="0" borderId="6" xfId="0" applyFont="1" applyFill="1" applyBorder="1" applyAlignment="1">
      <alignment vertical="center"/>
    </xf>
    <xf numFmtId="0" fontId="15" fillId="0" borderId="1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6" xfId="0" applyFont="1" applyFill="1" applyBorder="1" applyAlignment="1">
      <alignment vertical="center"/>
    </xf>
    <xf numFmtId="0" fontId="15" fillId="0" borderId="11" xfId="0" applyFont="1" applyFill="1" applyBorder="1" applyAlignment="1">
      <alignment horizontal="center" vertical="center"/>
    </xf>
    <xf numFmtId="0" fontId="16" fillId="0" borderId="6" xfId="0" applyFont="1" applyFill="1" applyBorder="1" applyAlignment="1">
      <alignment horizontal="center" vertical="center" wrapText="1"/>
    </xf>
    <xf numFmtId="9" fontId="14" fillId="0" borderId="6" xfId="0" applyNumberFormat="1" applyFont="1" applyFill="1" applyBorder="1" applyAlignment="1">
      <alignment horizontal="center" vertical="center" wrapText="1"/>
    </xf>
    <xf numFmtId="0" fontId="14" fillId="0" borderId="6" xfId="0" applyFont="1" applyFill="1" applyBorder="1" applyAlignment="1">
      <alignment vertical="center" wrapText="1"/>
    </xf>
    <xf numFmtId="0" fontId="17" fillId="0" borderId="6" xfId="0" applyFont="1" applyFill="1" applyBorder="1" applyAlignment="1">
      <alignment horizontal="center" vertical="center" wrapText="1"/>
    </xf>
    <xf numFmtId="0" fontId="16" fillId="0" borderId="6" xfId="0" applyFont="1" applyFill="1" applyBorder="1" applyAlignment="1">
      <alignment vertical="center" wrapText="1"/>
    </xf>
    <xf numFmtId="0" fontId="12" fillId="0" borderId="0" xfId="0" applyFont="1" applyFill="1" applyAlignment="1">
      <alignment vertical="center"/>
    </xf>
    <xf numFmtId="0" fontId="18" fillId="0" borderId="0" xfId="0" applyFont="1" applyFill="1" applyAlignment="1">
      <alignment horizontal="center" vertical="center"/>
    </xf>
    <xf numFmtId="0" fontId="19" fillId="0" borderId="0" xfId="0" applyFont="1" applyFill="1" applyAlignment="1">
      <alignment horizontal="justify" indent="2"/>
    </xf>
    <xf numFmtId="0" fontId="20" fillId="0" borderId="0" xfId="0" applyFont="1" applyFill="1" applyAlignment="1">
      <alignment horizontal="justify"/>
    </xf>
    <xf numFmtId="0" fontId="21" fillId="0" borderId="0" xfId="0" applyFont="1" applyFill="1" applyAlignment="1">
      <alignment horizontal="justify"/>
    </xf>
    <xf numFmtId="0" fontId="14" fillId="0" borderId="0" xfId="0" applyFont="1" applyFill="1" applyBorder="1" applyAlignment="1">
      <alignment horizontal="justify" vertical="center"/>
    </xf>
    <xf numFmtId="0" fontId="14" fillId="0" borderId="0" xfId="0" applyFont="1" applyFill="1" applyAlignment="1">
      <alignment horizontal="justify" vertical="center"/>
    </xf>
    <xf numFmtId="0" fontId="8" fillId="0" borderId="0" xfId="0" applyFont="1" applyFill="1" applyAlignment="1">
      <alignment horizontal="justify" vertical="center"/>
    </xf>
    <xf numFmtId="0" fontId="22" fillId="0" borderId="0" xfId="0" applyFont="1" applyFill="1" applyAlignment="1">
      <alignment vertical="center"/>
    </xf>
    <xf numFmtId="0" fontId="23" fillId="0" borderId="0" xfId="0" applyFont="1" applyFill="1" applyAlignment="1">
      <alignment vertical="center"/>
    </xf>
    <xf numFmtId="0" fontId="22" fillId="0" borderId="0" xfId="0" applyFont="1" applyFill="1" applyAlignment="1">
      <alignment horizontal="left" vertical="center"/>
    </xf>
    <xf numFmtId="0" fontId="24" fillId="0" borderId="0" xfId="0" applyFont="1" applyFill="1" applyAlignment="1">
      <alignment vertical="center"/>
    </xf>
    <xf numFmtId="0" fontId="18" fillId="0" borderId="0" xfId="0" applyFont="1" applyFill="1" applyAlignment="1">
      <alignment horizontal="center" vertical="center" wrapText="1"/>
    </xf>
    <xf numFmtId="0" fontId="25" fillId="0" borderId="0" xfId="0" applyFont="1" applyFill="1" applyBorder="1" applyAlignment="1">
      <alignment horizontal="right" vertical="center" wrapText="1"/>
    </xf>
    <xf numFmtId="0" fontId="25" fillId="0" borderId="0"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7" fillId="0" borderId="6" xfId="0" applyFont="1" applyFill="1" applyBorder="1" applyAlignment="1">
      <alignment vertical="center" wrapText="1"/>
    </xf>
    <xf numFmtId="0" fontId="27" fillId="0" borderId="6" xfId="0" applyFont="1" applyFill="1" applyBorder="1" applyAlignment="1">
      <alignment horizontal="center" vertical="center" wrapText="1"/>
    </xf>
    <xf numFmtId="180" fontId="27" fillId="0" borderId="6" xfId="0" applyNumberFormat="1" applyFont="1" applyFill="1" applyBorder="1" applyAlignment="1">
      <alignment horizontal="left" vertical="center" wrapText="1"/>
    </xf>
    <xf numFmtId="4" fontId="27" fillId="0" borderId="6" xfId="0" applyNumberFormat="1" applyFont="1" applyFill="1" applyBorder="1" applyAlignment="1">
      <alignment horizontal="center" vertical="center" wrapText="1"/>
    </xf>
    <xf numFmtId="0" fontId="28"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22" fillId="0" borderId="0" xfId="0" applyFont="1" applyFill="1" applyAlignment="1">
      <alignment horizontal="center" vertical="center"/>
    </xf>
    <xf numFmtId="0" fontId="25"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30" fillId="0" borderId="0" xfId="0" applyFont="1" applyFill="1" applyAlignment="1"/>
    <xf numFmtId="0" fontId="6" fillId="0" borderId="0" xfId="53" applyNumberFormat="1" applyFont="1" applyFill="1" applyBorder="1" applyAlignment="1" applyProtection="1">
      <alignment horizontal="left" vertical="center"/>
    </xf>
    <xf numFmtId="0" fontId="31" fillId="0" borderId="0"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xf numFmtId="0" fontId="6" fillId="0" borderId="0" xfId="2" applyNumberFormat="1" applyFont="1" applyFill="1" applyBorder="1" applyAlignment="1" applyProtection="1">
      <alignment horizontal="right" vertical="center"/>
    </xf>
    <xf numFmtId="0" fontId="32" fillId="0" borderId="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0" xfId="0" applyFont="1" applyFill="1" applyAlignment="1"/>
    <xf numFmtId="49" fontId="6" fillId="0" borderId="6" xfId="0" applyNumberFormat="1" applyFont="1" applyFill="1" applyBorder="1" applyAlignment="1">
      <alignment horizontal="justify" vertical="center"/>
    </xf>
    <xf numFmtId="2" fontId="6" fillId="0" borderId="6" xfId="0" applyNumberFormat="1" applyFont="1" applyFill="1" applyBorder="1" applyAlignment="1" applyProtection="1">
      <alignment horizontal="right" vertical="center" wrapText="1"/>
    </xf>
    <xf numFmtId="0" fontId="6" fillId="0" borderId="0" xfId="0" applyFont="1" applyFill="1" applyAlignment="1">
      <alignment vertical="center"/>
    </xf>
    <xf numFmtId="0" fontId="30" fillId="0" borderId="0" xfId="0" applyNumberFormat="1" applyFont="1" applyFill="1" applyAlignment="1">
      <alignment horizontal="left" vertical="center" wrapText="1"/>
    </xf>
    <xf numFmtId="0" fontId="10" fillId="0" borderId="0" xfId="0" applyFont="1">
      <alignment vertical="center"/>
    </xf>
    <xf numFmtId="0" fontId="33" fillId="0" borderId="0" xfId="0" applyFont="1" applyFill="1" applyAlignment="1">
      <alignment horizontal="center" vertical="center" wrapText="1"/>
    </xf>
    <xf numFmtId="0" fontId="7" fillId="0" borderId="0" xfId="0" applyFont="1" applyFill="1" applyAlignment="1">
      <alignment vertical="center" wrapText="1"/>
    </xf>
    <xf numFmtId="0" fontId="34" fillId="0" borderId="0" xfId="0" applyFont="1" applyFill="1" applyAlignment="1"/>
    <xf numFmtId="0" fontId="8" fillId="0" borderId="0" xfId="0" applyFont="1" applyFill="1" applyAlignment="1">
      <alignment horizontal="left" vertical="center"/>
    </xf>
    <xf numFmtId="179" fontId="8" fillId="0" borderId="0" xfId="0" applyNumberFormat="1" applyFont="1" applyFill="1" applyAlignment="1"/>
    <xf numFmtId="0" fontId="12" fillId="0" borderId="0" xfId="0" applyFont="1" applyFill="1" applyAlignment="1">
      <alignment horizontal="left" vertical="center"/>
    </xf>
    <xf numFmtId="179" fontId="18" fillId="0" borderId="0" xfId="0" applyNumberFormat="1" applyFont="1" applyFill="1" applyAlignment="1">
      <alignment horizontal="center" vertical="center"/>
    </xf>
    <xf numFmtId="0" fontId="35" fillId="0" borderId="0" xfId="0" applyNumberFormat="1" applyFont="1" applyFill="1" applyAlignment="1" applyProtection="1">
      <alignment horizontal="right" vertical="center"/>
    </xf>
    <xf numFmtId="179" fontId="35" fillId="0" borderId="0" xfId="0" applyNumberFormat="1" applyFont="1" applyFill="1" applyAlignment="1" applyProtection="1">
      <alignment horizontal="right" vertical="center"/>
    </xf>
    <xf numFmtId="0" fontId="15" fillId="0" borderId="6" xfId="0" applyNumberFormat="1" applyFont="1" applyFill="1" applyBorder="1" applyAlignment="1" applyProtection="1">
      <alignment horizontal="center" vertical="center"/>
    </xf>
    <xf numFmtId="179" fontId="15" fillId="0" borderId="15" xfId="0" applyNumberFormat="1" applyFont="1" applyFill="1" applyBorder="1" applyAlignment="1" applyProtection="1">
      <alignment horizontal="center" vertical="center"/>
    </xf>
    <xf numFmtId="0" fontId="36" fillId="0" borderId="6" xfId="0" applyNumberFormat="1" applyFont="1" applyFill="1" applyBorder="1" applyAlignment="1" applyProtection="1">
      <alignment horizontal="left" vertical="center"/>
    </xf>
    <xf numFmtId="0" fontId="36" fillId="0" borderId="12" xfId="0" applyNumberFormat="1" applyFont="1" applyFill="1" applyBorder="1" applyAlignment="1" applyProtection="1">
      <alignment horizontal="center" vertical="center"/>
    </xf>
    <xf numFmtId="179" fontId="36" fillId="0" borderId="15" xfId="0" applyNumberFormat="1" applyFont="1" applyFill="1" applyBorder="1" applyAlignment="1" applyProtection="1">
      <alignment horizontal="right" vertical="center"/>
    </xf>
    <xf numFmtId="0" fontId="37" fillId="0" borderId="6" xfId="0" applyNumberFormat="1" applyFont="1" applyFill="1" applyBorder="1" applyAlignment="1" applyProtection="1">
      <alignment horizontal="left" vertical="center"/>
    </xf>
    <xf numFmtId="0" fontId="36" fillId="0" borderId="12" xfId="0" applyNumberFormat="1" applyFont="1" applyFill="1" applyBorder="1" applyAlignment="1" applyProtection="1">
      <alignment horizontal="left" vertical="center"/>
    </xf>
    <xf numFmtId="179" fontId="36" fillId="0" borderId="6" xfId="0" applyNumberFormat="1" applyFont="1" applyFill="1" applyBorder="1" applyAlignment="1" applyProtection="1">
      <alignment horizontal="right" vertical="center"/>
    </xf>
    <xf numFmtId="0" fontId="37" fillId="0" borderId="12" xfId="0" applyNumberFormat="1" applyFont="1" applyFill="1" applyBorder="1" applyAlignment="1" applyProtection="1">
      <alignment horizontal="left" vertical="center"/>
    </xf>
    <xf numFmtId="179" fontId="37" fillId="0" borderId="6" xfId="0" applyNumberFormat="1" applyFont="1" applyFill="1" applyBorder="1" applyAlignment="1" applyProtection="1">
      <alignment horizontal="right" vertical="center"/>
    </xf>
    <xf numFmtId="0" fontId="38" fillId="0" borderId="0" xfId="0" applyFont="1" applyFill="1" applyAlignment="1"/>
    <xf numFmtId="0" fontId="26" fillId="0" borderId="0" xfId="0" applyFont="1" applyFill="1" applyAlignment="1"/>
    <xf numFmtId="0" fontId="39" fillId="0" borderId="0" xfId="0" applyFont="1" applyFill="1" applyAlignment="1"/>
    <xf numFmtId="0" fontId="40" fillId="0" borderId="0" xfId="0" applyNumberFormat="1" applyFont="1" applyFill="1" applyAlignment="1" applyProtection="1">
      <alignment horizontal="right" vertical="center"/>
    </xf>
    <xf numFmtId="179" fontId="40" fillId="0" borderId="0" xfId="0" applyNumberFormat="1" applyFont="1" applyFill="1" applyAlignment="1" applyProtection="1">
      <alignment horizontal="right" vertical="center"/>
    </xf>
    <xf numFmtId="0" fontId="26" fillId="0" borderId="6" xfId="0" applyNumberFormat="1" applyFont="1" applyFill="1" applyBorder="1" applyAlignment="1" applyProtection="1">
      <alignment horizontal="center" vertical="center"/>
    </xf>
    <xf numFmtId="179" fontId="26" fillId="0" borderId="15" xfId="0" applyNumberFormat="1" applyFont="1" applyFill="1" applyBorder="1" applyAlignment="1" applyProtection="1">
      <alignment horizontal="center" vertical="center"/>
    </xf>
    <xf numFmtId="0" fontId="41" fillId="0" borderId="6" xfId="0" applyNumberFormat="1" applyFont="1" applyFill="1" applyBorder="1" applyAlignment="1" applyProtection="1">
      <alignment horizontal="left" vertical="center"/>
    </xf>
    <xf numFmtId="0" fontId="41" fillId="0" borderId="12" xfId="0" applyNumberFormat="1" applyFont="1" applyFill="1" applyBorder="1" applyAlignment="1" applyProtection="1">
      <alignment horizontal="center" vertical="center"/>
    </xf>
    <xf numFmtId="179" fontId="41" fillId="0" borderId="15" xfId="0" applyNumberFormat="1" applyFont="1" applyFill="1" applyBorder="1" applyAlignment="1" applyProtection="1">
      <alignment horizontal="right" vertical="center"/>
    </xf>
    <xf numFmtId="0" fontId="40" fillId="0" borderId="6" xfId="0" applyNumberFormat="1" applyFont="1" applyFill="1" applyBorder="1" applyAlignment="1" applyProtection="1">
      <alignment horizontal="left" vertical="center"/>
    </xf>
    <xf numFmtId="0" fontId="41" fillId="0" borderId="12" xfId="0" applyNumberFormat="1" applyFont="1" applyFill="1" applyBorder="1" applyAlignment="1" applyProtection="1">
      <alignment horizontal="left" vertical="center"/>
    </xf>
    <xf numFmtId="179" fontId="41" fillId="0" borderId="6" xfId="0" applyNumberFormat="1" applyFont="1" applyFill="1" applyBorder="1" applyAlignment="1" applyProtection="1">
      <alignment horizontal="right" vertical="center"/>
    </xf>
    <xf numFmtId="0" fontId="40" fillId="0" borderId="12" xfId="0" applyNumberFormat="1" applyFont="1" applyFill="1" applyBorder="1" applyAlignment="1" applyProtection="1">
      <alignment horizontal="left" vertical="center"/>
    </xf>
    <xf numFmtId="179" fontId="40" fillId="0" borderId="6" xfId="0" applyNumberFormat="1" applyFont="1" applyFill="1" applyBorder="1" applyAlignment="1" applyProtection="1">
      <alignment horizontal="right" vertical="center"/>
    </xf>
    <xf numFmtId="179" fontId="38" fillId="0" borderId="0" xfId="0" applyNumberFormat="1" applyFont="1" applyFill="1" applyAlignment="1"/>
    <xf numFmtId="0" fontId="42" fillId="0" borderId="0" xfId="0" applyFont="1" applyFill="1" applyBorder="1" applyAlignment="1"/>
    <xf numFmtId="179" fontId="42" fillId="0" borderId="0" xfId="0" applyNumberFormat="1" applyFont="1" applyFill="1" applyBorder="1" applyAlignment="1"/>
    <xf numFmtId="0" fontId="43" fillId="0" borderId="0" xfId="0" applyFont="1" applyFill="1" applyBorder="1" applyAlignment="1"/>
    <xf numFmtId="0" fontId="44" fillId="3" borderId="0" xfId="50" applyNumberFormat="1" applyFont="1" applyFill="1" applyBorder="1" applyAlignment="1" applyProtection="1">
      <alignment horizontal="center" vertical="center"/>
    </xf>
    <xf numFmtId="179" fontId="44" fillId="3" borderId="0" xfId="50" applyNumberFormat="1" applyFont="1" applyFill="1" applyBorder="1" applyAlignment="1" applyProtection="1">
      <alignment horizontal="center" vertical="center"/>
    </xf>
    <xf numFmtId="0" fontId="45" fillId="3" borderId="0" xfId="50" applyNumberFormat="1" applyFont="1" applyFill="1" applyBorder="1" applyAlignment="1" applyProtection="1">
      <alignment vertical="center"/>
    </xf>
    <xf numFmtId="179" fontId="45" fillId="3" borderId="0" xfId="50" applyNumberFormat="1" applyFont="1" applyFill="1" applyBorder="1" applyAlignment="1" applyProtection="1">
      <alignment vertical="center"/>
    </xf>
    <xf numFmtId="179" fontId="5" fillId="3" borderId="0" xfId="50" applyNumberFormat="1" applyFont="1" applyFill="1" applyBorder="1" applyAlignment="1" applyProtection="1">
      <alignment horizontal="right" vertical="center"/>
    </xf>
    <xf numFmtId="0" fontId="46" fillId="3" borderId="6" xfId="50" applyNumberFormat="1" applyFont="1" applyFill="1" applyBorder="1" applyAlignment="1" applyProtection="1">
      <alignment horizontal="center" vertical="center"/>
    </xf>
    <xf numFmtId="179" fontId="46" fillId="0" borderId="6" xfId="50" applyNumberFormat="1" applyFont="1" applyFill="1" applyBorder="1" applyAlignment="1" applyProtection="1">
      <alignment horizontal="center" vertical="center" wrapText="1"/>
    </xf>
    <xf numFmtId="0" fontId="47" fillId="3" borderId="6" xfId="50" applyNumberFormat="1" applyFont="1" applyFill="1" applyBorder="1" applyAlignment="1" applyProtection="1">
      <alignment horizontal="left" vertical="center"/>
    </xf>
    <xf numFmtId="179" fontId="48" fillId="0" borderId="6" xfId="50" applyNumberFormat="1" applyFont="1" applyFill="1" applyBorder="1" applyAlignment="1" applyProtection="1">
      <alignment horizontal="right" vertical="center"/>
    </xf>
    <xf numFmtId="179" fontId="49" fillId="4" borderId="6" xfId="0" applyNumberFormat="1" applyFont="1" applyFill="1" applyBorder="1" applyAlignment="1" applyProtection="1">
      <alignment horizontal="right" vertical="center"/>
    </xf>
    <xf numFmtId="0" fontId="45" fillId="3" borderId="6" xfId="50" applyNumberFormat="1" applyFont="1" applyFill="1" applyBorder="1" applyAlignment="1" applyProtection="1">
      <alignment horizontal="left" vertical="center"/>
    </xf>
    <xf numFmtId="179" fontId="50" fillId="0" borderId="6" xfId="50" applyNumberFormat="1" applyFont="1" applyFill="1" applyBorder="1" applyAlignment="1" applyProtection="1">
      <alignment horizontal="right" vertical="center"/>
    </xf>
    <xf numFmtId="179" fontId="51" fillId="4" borderId="6" xfId="0" applyNumberFormat="1" applyFont="1" applyFill="1" applyBorder="1" applyAlignment="1" applyProtection="1">
      <alignment horizontal="right" vertical="center"/>
    </xf>
    <xf numFmtId="0" fontId="45" fillId="3" borderId="6" xfId="50" applyNumberFormat="1" applyFont="1" applyFill="1" applyBorder="1" applyAlignment="1" applyProtection="1">
      <alignment vertical="center"/>
    </xf>
    <xf numFmtId="0" fontId="45" fillId="3" borderId="6" xfId="50" applyNumberFormat="1" applyFont="1" applyFill="1" applyBorder="1" applyAlignment="1" applyProtection="1">
      <alignment vertical="center" wrapText="1"/>
    </xf>
    <xf numFmtId="179" fontId="49" fillId="0" borderId="6" xfId="0" applyNumberFormat="1" applyFont="1" applyFill="1" applyBorder="1" applyAlignment="1" applyProtection="1">
      <alignment horizontal="right" vertical="center"/>
    </xf>
    <xf numFmtId="0" fontId="52" fillId="3" borderId="0" xfId="50" applyNumberFormat="1" applyFont="1" applyFill="1" applyBorder="1" applyAlignment="1" applyProtection="1">
      <alignment horizontal="left" vertical="center" wrapText="1"/>
    </xf>
    <xf numFmtId="0" fontId="50" fillId="3" borderId="0" xfId="50" applyNumberFormat="1" applyFont="1" applyFill="1" applyBorder="1" applyAlignment="1" applyProtection="1">
      <alignment horizontal="left" vertical="center" wrapText="1"/>
    </xf>
    <xf numFmtId="0" fontId="7" fillId="0" borderId="0" xfId="0" applyFont="1" applyFill="1" applyAlignment="1">
      <alignment horizontal="center" vertical="center" wrapText="1"/>
    </xf>
    <xf numFmtId="0" fontId="12" fillId="0" borderId="0" xfId="0" applyFont="1" applyFill="1" applyAlignment="1">
      <alignment vertical="center" wrapText="1"/>
    </xf>
    <xf numFmtId="0" fontId="53" fillId="0" borderId="0" xfId="51" applyFont="1" applyFill="1" applyBorder="1" applyAlignment="1">
      <alignment horizontal="center" vertical="center" wrapText="1"/>
    </xf>
    <xf numFmtId="0" fontId="5" fillId="0" borderId="19" xfId="51" applyFont="1" applyFill="1" applyBorder="1" applyAlignment="1">
      <alignment vertical="center" wrapText="1"/>
    </xf>
    <xf numFmtId="0" fontId="54" fillId="0" borderId="0" xfId="51" applyFont="1" applyFill="1" applyBorder="1" applyAlignment="1">
      <alignment vertical="center" wrapText="1"/>
    </xf>
    <xf numFmtId="0" fontId="46" fillId="0" borderId="20" xfId="51" applyFont="1" applyFill="1" applyBorder="1" applyAlignment="1">
      <alignment horizontal="center" vertical="center" wrapText="1"/>
    </xf>
    <xf numFmtId="0" fontId="46" fillId="0" borderId="6" xfId="51" applyFont="1" applyFill="1" applyBorder="1" applyAlignment="1">
      <alignment horizontal="center" vertical="center" wrapText="1"/>
    </xf>
    <xf numFmtId="0" fontId="5" fillId="0" borderId="21" xfId="51" applyFont="1" applyFill="1" applyBorder="1" applyAlignment="1">
      <alignment horizontal="left" vertical="center" wrapText="1"/>
    </xf>
    <xf numFmtId="181" fontId="5" fillId="0" borderId="6" xfId="51" applyNumberFormat="1" applyFont="1" applyFill="1" applyBorder="1" applyAlignment="1">
      <alignment horizontal="right" vertical="center" wrapText="1"/>
    </xf>
    <xf numFmtId="179" fontId="7" fillId="0" borderId="6" xfId="0" applyNumberFormat="1" applyFont="1" applyFill="1" applyBorder="1" applyAlignment="1">
      <alignment horizontal="center" vertical="center" wrapText="1"/>
    </xf>
    <xf numFmtId="0" fontId="5" fillId="0" borderId="20" xfId="51" applyFont="1" applyFill="1" applyBorder="1" applyAlignment="1">
      <alignment horizontal="left" vertical="center" wrapText="1"/>
    </xf>
    <xf numFmtId="0" fontId="5" fillId="0" borderId="20" xfId="51" applyFont="1" applyFill="1" applyBorder="1" applyAlignment="1">
      <alignment vertical="center" wrapText="1"/>
    </xf>
    <xf numFmtId="0" fontId="6" fillId="0" borderId="0" xfId="51" applyFont="1" applyFill="1" applyBorder="1" applyAlignment="1">
      <alignment wrapText="1"/>
    </xf>
    <xf numFmtId="0" fontId="5" fillId="0" borderId="0" xfId="51" applyFont="1" applyFill="1" applyBorder="1" applyAlignment="1">
      <alignment horizontal="right" vertical="center" wrapText="1"/>
    </xf>
    <xf numFmtId="0" fontId="31" fillId="0" borderId="0" xfId="0" applyFont="1" applyFill="1" applyAlignment="1">
      <alignment horizontal="center" vertical="center"/>
    </xf>
    <xf numFmtId="0" fontId="42" fillId="0" borderId="0" xfId="0" applyFont="1" applyFill="1" applyBorder="1" applyAlignment="1">
      <alignment horizontal="left" vertical="center"/>
    </xf>
    <xf numFmtId="0" fontId="4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5" fillId="0" borderId="0" xfId="0" applyNumberFormat="1" applyFont="1" applyFill="1" applyBorder="1" applyAlignment="1" applyProtection="1">
      <alignment horizontal="right" vertical="center"/>
    </xf>
    <xf numFmtId="0" fontId="55" fillId="0" borderId="6"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left" vertical="center"/>
    </xf>
    <xf numFmtId="0" fontId="55" fillId="0" borderId="12" xfId="0" applyNumberFormat="1" applyFont="1" applyFill="1" applyBorder="1" applyAlignment="1" applyProtection="1">
      <alignment horizontal="center" vertical="center"/>
    </xf>
    <xf numFmtId="3" fontId="55" fillId="0" borderId="15" xfId="0" applyNumberFormat="1" applyFont="1" applyFill="1" applyBorder="1" applyAlignment="1" applyProtection="1">
      <alignment horizontal="right" vertical="center"/>
    </xf>
    <xf numFmtId="0" fontId="35" fillId="0" borderId="6" xfId="0" applyNumberFormat="1" applyFont="1" applyFill="1" applyBorder="1" applyAlignment="1" applyProtection="1">
      <alignment horizontal="left" vertical="center"/>
    </xf>
    <xf numFmtId="0" fontId="55" fillId="0" borderId="12" xfId="0" applyNumberFormat="1" applyFont="1" applyFill="1" applyBorder="1" applyAlignment="1" applyProtection="1">
      <alignment horizontal="left" vertical="center"/>
    </xf>
    <xf numFmtId="0" fontId="35" fillId="0" borderId="12" xfId="0" applyNumberFormat="1" applyFont="1" applyFill="1" applyBorder="1" applyAlignment="1" applyProtection="1">
      <alignment horizontal="left" vertical="center"/>
    </xf>
    <xf numFmtId="3" fontId="35" fillId="0" borderId="6" xfId="0" applyNumberFormat="1" applyFont="1" applyFill="1" applyBorder="1" applyAlignment="1" applyProtection="1">
      <alignment horizontal="right" vertical="center"/>
    </xf>
    <xf numFmtId="0" fontId="56" fillId="0" borderId="6" xfId="0" applyNumberFormat="1" applyFont="1" applyFill="1" applyBorder="1" applyAlignment="1" applyProtection="1">
      <alignment horizontal="center" vertical="center"/>
    </xf>
    <xf numFmtId="0" fontId="56" fillId="0" borderId="13"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vertical="center"/>
    </xf>
    <xf numFmtId="3" fontId="7" fillId="0" borderId="6" xfId="0" applyNumberFormat="1" applyFont="1" applyFill="1" applyBorder="1" applyAlignment="1" applyProtection="1">
      <alignment horizontal="right" vertical="center"/>
    </xf>
    <xf numFmtId="0" fontId="7" fillId="0" borderId="12" xfId="0" applyNumberFormat="1" applyFont="1" applyFill="1" applyBorder="1" applyAlignment="1" applyProtection="1">
      <alignment horizontal="left" vertical="center"/>
    </xf>
    <xf numFmtId="0" fontId="56" fillId="0" borderId="6" xfId="0" applyNumberFormat="1" applyFont="1" applyFill="1" applyBorder="1" applyAlignment="1" applyProtection="1">
      <alignment vertical="center"/>
    </xf>
    <xf numFmtId="0" fontId="7" fillId="0" borderId="6" xfId="0" applyNumberFormat="1" applyFont="1" applyFill="1" applyBorder="1" applyAlignment="1" applyProtection="1">
      <alignment vertical="center"/>
    </xf>
    <xf numFmtId="0" fontId="57" fillId="0" borderId="0" xfId="0" applyFont="1" applyFill="1" applyBorder="1" applyAlignment="1"/>
    <xf numFmtId="0" fontId="57" fillId="0" borderId="0" xfId="0" applyFont="1" applyFill="1" applyBorder="1" applyAlignment="1">
      <alignment wrapText="1"/>
    </xf>
    <xf numFmtId="0" fontId="42" fillId="0" borderId="0" xfId="0" applyFont="1" applyFill="1" applyBorder="1" applyAlignment="1">
      <alignment horizontal="right"/>
    </xf>
    <xf numFmtId="0" fontId="58" fillId="0" borderId="0" xfId="0" applyFont="1" applyFill="1" applyBorder="1" applyAlignment="1">
      <alignment horizontal="center" vertical="center"/>
    </xf>
    <xf numFmtId="0" fontId="51" fillId="0" borderId="0" xfId="0" applyFont="1" applyFill="1" applyBorder="1" applyAlignment="1">
      <alignment vertical="center"/>
    </xf>
    <xf numFmtId="0" fontId="51" fillId="0" borderId="0" xfId="0" applyFont="1" applyFill="1" applyBorder="1" applyAlignment="1">
      <alignment horizontal="right" vertical="center"/>
    </xf>
    <xf numFmtId="0" fontId="7" fillId="0" borderId="0" xfId="0" applyFont="1" applyFill="1" applyBorder="1" applyAlignment="1">
      <alignment horizontal="right" vertical="center"/>
    </xf>
    <xf numFmtId="0" fontId="43" fillId="0" borderId="6" xfId="0" applyFont="1" applyFill="1" applyBorder="1" applyAlignment="1">
      <alignment horizontal="center" vertical="center"/>
    </xf>
    <xf numFmtId="0" fontId="32" fillId="0" borderId="6" xfId="0" applyFont="1" applyFill="1" applyBorder="1" applyAlignment="1">
      <alignment vertical="center"/>
    </xf>
    <xf numFmtId="0" fontId="59" fillId="0" borderId="6" xfId="0" applyFont="1" applyFill="1" applyBorder="1" applyAlignment="1">
      <alignment horizontal="right" vertical="center"/>
    </xf>
    <xf numFmtId="0" fontId="60" fillId="0" borderId="6" xfId="0" applyFont="1" applyFill="1" applyBorder="1" applyAlignment="1">
      <alignment vertical="center"/>
    </xf>
    <xf numFmtId="0" fontId="61" fillId="0" borderId="6" xfId="0" applyFont="1" applyFill="1" applyBorder="1" applyAlignment="1">
      <alignment horizontal="left" vertical="center" indent="1"/>
    </xf>
    <xf numFmtId="0" fontId="49" fillId="0" borderId="6" xfId="0" applyFont="1" applyFill="1" applyBorder="1" applyAlignment="1">
      <alignment vertical="center" wrapText="1"/>
    </xf>
    <xf numFmtId="0" fontId="51" fillId="0" borderId="6" xfId="0" applyFont="1" applyFill="1" applyBorder="1" applyAlignment="1">
      <alignment vertical="center" wrapText="1"/>
    </xf>
    <xf numFmtId="0" fontId="59" fillId="0" borderId="6" xfId="0" applyFont="1" applyFill="1" applyBorder="1" applyAlignment="1">
      <alignment vertical="center"/>
    </xf>
    <xf numFmtId="0" fontId="51" fillId="0" borderId="6" xfId="0" applyFont="1" applyFill="1" applyBorder="1" applyAlignment="1">
      <alignment vertical="center"/>
    </xf>
    <xf numFmtId="0" fontId="62" fillId="0" borderId="6" xfId="0" applyFont="1" applyFill="1" applyBorder="1" applyAlignment="1">
      <alignment horizontal="right" vertical="center"/>
    </xf>
    <xf numFmtId="0" fontId="60" fillId="0" borderId="6" xfId="0" applyFont="1" applyFill="1" applyBorder="1" applyAlignment="1">
      <alignment horizontal="center" vertical="center"/>
    </xf>
    <xf numFmtId="0" fontId="6" fillId="0" borderId="6" xfId="0" applyFont="1" applyFill="1" applyBorder="1" applyAlignment="1">
      <alignment vertical="center"/>
    </xf>
    <xf numFmtId="0" fontId="61" fillId="0" borderId="6" xfId="0" applyFont="1" applyFill="1" applyBorder="1" applyAlignment="1">
      <alignment vertical="center"/>
    </xf>
    <xf numFmtId="0" fontId="56" fillId="0" borderId="6"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2" fillId="0" borderId="0" xfId="0" applyFont="1" applyFill="1" applyBorder="1" applyAlignment="1">
      <alignment vertical="center"/>
    </xf>
    <xf numFmtId="0" fontId="63" fillId="0" borderId="0" xfId="0" applyFont="1" applyFill="1" applyBorder="1" applyAlignment="1">
      <alignment horizontal="center" vertical="center"/>
    </xf>
    <xf numFmtId="0" fontId="7" fillId="0" borderId="6" xfId="0" applyFont="1" applyFill="1" applyBorder="1" applyAlignment="1">
      <alignment vertical="center"/>
    </xf>
    <xf numFmtId="179" fontId="7" fillId="0" borderId="6" xfId="0" applyNumberFormat="1" applyFont="1" applyFill="1" applyBorder="1" applyAlignment="1">
      <alignment vertical="center"/>
    </xf>
    <xf numFmtId="0" fontId="7" fillId="0" borderId="6" xfId="0" applyFont="1" applyFill="1" applyBorder="1" applyAlignment="1">
      <alignment horizontal="center" vertical="center"/>
    </xf>
    <xf numFmtId="179" fontId="61" fillId="0" borderId="6" xfId="0" applyNumberFormat="1" applyFont="1" applyFill="1" applyBorder="1" applyAlignment="1">
      <alignment vertical="center"/>
    </xf>
    <xf numFmtId="0" fontId="61" fillId="0" borderId="6" xfId="0" applyNumberFormat="1" applyFont="1" applyFill="1" applyBorder="1" applyAlignment="1" applyProtection="1">
      <alignment vertical="center"/>
    </xf>
    <xf numFmtId="179" fontId="61" fillId="0" borderId="6" xfId="0" applyNumberFormat="1" applyFont="1" applyFill="1" applyBorder="1" applyAlignment="1" applyProtection="1">
      <alignment horizontal="right" vertical="center"/>
    </xf>
    <xf numFmtId="0" fontId="61" fillId="0" borderId="6" xfId="0" applyFont="1" applyFill="1" applyBorder="1" applyAlignment="1">
      <alignment horizontal="center" vertical="center"/>
    </xf>
    <xf numFmtId="3" fontId="64" fillId="0" borderId="0" xfId="52" applyNumberFormat="1" applyFont="1" applyFill="1" applyBorder="1" applyAlignment="1" applyProtection="1">
      <alignment horizontal="center" vertical="center"/>
    </xf>
    <xf numFmtId="0" fontId="65" fillId="0" borderId="0" xfId="0" applyFont="1" applyFill="1" applyBorder="1" applyAlignment="1">
      <alignment horizontal="right" vertical="center"/>
    </xf>
    <xf numFmtId="3" fontId="12" fillId="0" borderId="6" xfId="52" applyNumberFormat="1" applyFont="1" applyFill="1" applyBorder="1" applyAlignment="1" applyProtection="1">
      <alignment horizontal="center" vertical="center"/>
    </xf>
    <xf numFmtId="3" fontId="12" fillId="0" borderId="6" xfId="52" applyNumberFormat="1" applyFont="1" applyFill="1" applyBorder="1" applyAlignment="1" applyProtection="1">
      <alignment horizontal="center" vertical="center" wrapText="1"/>
    </xf>
    <xf numFmtId="3" fontId="66" fillId="0" borderId="6" xfId="52" applyNumberFormat="1" applyFont="1" applyFill="1" applyBorder="1" applyAlignment="1" applyProtection="1">
      <alignment horizontal="left" vertical="center"/>
    </xf>
    <xf numFmtId="179" fontId="62" fillId="0" borderId="6" xfId="52" applyNumberFormat="1" applyFont="1" applyFill="1" applyBorder="1" applyAlignment="1" applyProtection="1">
      <alignment horizontal="center" vertical="center"/>
    </xf>
    <xf numFmtId="3" fontId="61" fillId="0" borderId="6" xfId="52" applyNumberFormat="1" applyFont="1" applyFill="1" applyBorder="1" applyAlignment="1" applyProtection="1">
      <alignment horizontal="center" vertical="center"/>
    </xf>
    <xf numFmtId="179" fontId="59" fillId="0" borderId="6" xfId="0" applyNumberFormat="1" applyFont="1" applyFill="1" applyBorder="1" applyAlignment="1">
      <alignment horizontal="center" vertical="center"/>
    </xf>
    <xf numFmtId="0" fontId="67" fillId="0" borderId="0" xfId="0" applyFont="1" applyFill="1" applyBorder="1" applyAlignment="1"/>
    <xf numFmtId="0" fontId="67" fillId="0" borderId="0" xfId="0" applyFont="1" applyFill="1" applyBorder="1" applyAlignment="1">
      <alignment horizontal="center" wrapText="1"/>
    </xf>
    <xf numFmtId="0" fontId="43" fillId="0" borderId="0" xfId="0" applyNumberFormat="1" applyFont="1" applyFill="1" applyBorder="1" applyAlignment="1">
      <alignment vertical="center"/>
    </xf>
    <xf numFmtId="3" fontId="64" fillId="0" borderId="0" xfId="52" applyNumberFormat="1" applyFont="1" applyFill="1" applyBorder="1" applyAlignment="1" applyProtection="1">
      <alignment horizontal="center" vertical="center" wrapText="1"/>
    </xf>
    <xf numFmtId="3" fontId="7" fillId="0" borderId="0" xfId="52" applyNumberFormat="1" applyFont="1" applyFill="1" applyBorder="1" applyAlignment="1" applyProtection="1">
      <alignment horizontal="right" vertical="center" wrapText="1"/>
    </xf>
    <xf numFmtId="3" fontId="56" fillId="0" borderId="6" xfId="52" applyNumberFormat="1" applyFont="1" applyFill="1" applyBorder="1" applyAlignment="1" applyProtection="1">
      <alignment horizontal="center" vertical="center"/>
    </xf>
    <xf numFmtId="4" fontId="57" fillId="0" borderId="6" xfId="52" applyNumberFormat="1" applyFont="1" applyFill="1" applyBorder="1" applyAlignment="1" applyProtection="1">
      <alignment horizontal="center" vertical="center" wrapText="1"/>
    </xf>
    <xf numFmtId="179" fontId="61" fillId="0" borderId="6" xfId="52" applyNumberFormat="1" applyFont="1" applyFill="1" applyBorder="1" applyAlignment="1" applyProtection="1">
      <alignment horizontal="left" vertical="center"/>
    </xf>
    <xf numFmtId="179" fontId="59" fillId="0" borderId="6" xfId="52" applyNumberFormat="1" applyFont="1" applyFill="1" applyBorder="1" applyAlignment="1" applyProtection="1">
      <alignment horizontal="center" vertical="center" wrapText="1"/>
    </xf>
    <xf numFmtId="179" fontId="59" fillId="0" borderId="6" xfId="0" applyNumberFormat="1" applyFont="1" applyFill="1" applyBorder="1" applyAlignment="1">
      <alignment horizontal="left" vertical="center"/>
    </xf>
    <xf numFmtId="179" fontId="61" fillId="0" borderId="6" xfId="0" applyNumberFormat="1" applyFont="1" applyFill="1" applyBorder="1" applyAlignment="1" applyProtection="1">
      <alignment horizontal="center" vertical="center"/>
    </xf>
    <xf numFmtId="179" fontId="61" fillId="0" borderId="6" xfId="0" applyNumberFormat="1" applyFont="1" applyFill="1" applyBorder="1" applyAlignment="1" applyProtection="1">
      <alignment horizontal="left" vertical="center"/>
    </xf>
    <xf numFmtId="0" fontId="7" fillId="0" borderId="0" xfId="0" applyFont="1" applyFill="1" applyBorder="1" applyAlignment="1"/>
    <xf numFmtId="0" fontId="12" fillId="0" borderId="0" xfId="0" applyFont="1" applyFill="1" applyBorder="1" applyAlignment="1"/>
    <xf numFmtId="0" fontId="68" fillId="0" borderId="0" xfId="0" applyFont="1" applyFill="1" applyBorder="1" applyAlignment="1">
      <alignment vertical="center"/>
    </xf>
    <xf numFmtId="0" fontId="69" fillId="0" borderId="6" xfId="0" applyNumberFormat="1" applyFont="1" applyFill="1" applyBorder="1" applyAlignment="1" applyProtection="1">
      <alignment horizontal="left" vertical="center"/>
    </xf>
    <xf numFmtId="0" fontId="69" fillId="0" borderId="6" xfId="0" applyNumberFormat="1" applyFont="1" applyFill="1" applyBorder="1" applyAlignment="1" applyProtection="1">
      <alignment horizontal="center" vertical="center"/>
    </xf>
    <xf numFmtId="3" fontId="68" fillId="0" borderId="6" xfId="0" applyNumberFormat="1" applyFont="1" applyFill="1" applyBorder="1" applyAlignment="1" applyProtection="1">
      <alignment horizontal="right" vertical="center"/>
    </xf>
    <xf numFmtId="0" fontId="68" fillId="0" borderId="6" xfId="0" applyNumberFormat="1" applyFont="1" applyFill="1" applyBorder="1" applyAlignment="1" applyProtection="1">
      <alignment horizontal="left" vertical="center"/>
    </xf>
    <xf numFmtId="0" fontId="69" fillId="0" borderId="6" xfId="0" applyNumberFormat="1" applyFont="1" applyFill="1" applyBorder="1" applyAlignment="1" applyProtection="1">
      <alignment vertical="center"/>
    </xf>
    <xf numFmtId="0" fontId="68" fillId="0" borderId="6" xfId="0" applyNumberFormat="1" applyFont="1" applyFill="1" applyBorder="1" applyAlignment="1" applyProtection="1">
      <alignment vertical="center"/>
    </xf>
    <xf numFmtId="0" fontId="0" fillId="0" borderId="0" xfId="0" applyFill="1">
      <alignment vertical="center"/>
    </xf>
    <xf numFmtId="0" fontId="11" fillId="0" borderId="0"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wrapText="1"/>
    </xf>
    <xf numFmtId="0" fontId="60" fillId="0" borderId="6" xfId="0" applyNumberFormat="1" applyFont="1" applyFill="1" applyBorder="1" applyAlignment="1" applyProtection="1">
      <alignment horizontal="left" vertical="center" wrapText="1"/>
    </xf>
    <xf numFmtId="0" fontId="60" fillId="0" borderId="6" xfId="0" applyNumberFormat="1" applyFont="1" applyFill="1" applyBorder="1" applyAlignment="1" applyProtection="1">
      <alignment horizontal="center" vertical="center" wrapText="1"/>
    </xf>
    <xf numFmtId="179" fontId="61" fillId="0" borderId="6" xfId="0" applyNumberFormat="1" applyFont="1" applyFill="1" applyBorder="1" applyAlignment="1">
      <alignment vertical="center" wrapText="1"/>
    </xf>
    <xf numFmtId="0" fontId="61" fillId="0" borderId="6" xfId="0" applyNumberFormat="1" applyFont="1" applyFill="1" applyBorder="1" applyAlignment="1" applyProtection="1">
      <alignment horizontal="left" vertical="center" wrapText="1"/>
    </xf>
    <xf numFmtId="0" fontId="60" fillId="0" borderId="6" xfId="0" applyNumberFormat="1" applyFont="1" applyFill="1" applyBorder="1" applyAlignment="1" applyProtection="1">
      <alignment vertical="center" wrapText="1"/>
    </xf>
    <xf numFmtId="0" fontId="61" fillId="0" borderId="6" xfId="0" applyNumberFormat="1" applyFont="1" applyFill="1" applyBorder="1" applyAlignment="1" applyProtection="1">
      <alignment vertical="center" wrapText="1"/>
    </xf>
    <xf numFmtId="0" fontId="42" fillId="0" borderId="0" xfId="0" applyFont="1" applyFill="1" applyBorder="1" applyAlignment="1">
      <alignment vertical="center"/>
    </xf>
    <xf numFmtId="0" fontId="43" fillId="0" borderId="0" xfId="0" applyFont="1" applyFill="1" applyBorder="1" applyAlignment="1">
      <alignment vertical="center"/>
    </xf>
    <xf numFmtId="0" fontId="42"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2" fontId="42" fillId="0" borderId="6" xfId="0" applyNumberFormat="1" applyFont="1" applyFill="1" applyBorder="1" applyAlignment="1">
      <alignment horizontal="center" vertical="center"/>
    </xf>
    <xf numFmtId="0" fontId="42" fillId="0" borderId="6" xfId="0" applyFont="1" applyFill="1" applyBorder="1" applyAlignment="1">
      <alignment horizontal="center" vertical="center"/>
    </xf>
    <xf numFmtId="179" fontId="42" fillId="0" borderId="6" xfId="0" applyNumberFormat="1" applyFont="1" applyFill="1" applyBorder="1" applyAlignment="1">
      <alignment horizontal="center" vertical="center"/>
    </xf>
    <xf numFmtId="0" fontId="7" fillId="0" borderId="6" xfId="0" applyFont="1" applyFill="1" applyBorder="1" applyAlignment="1">
      <alignment vertical="center" wrapText="1"/>
    </xf>
    <xf numFmtId="0" fontId="42" fillId="0" borderId="6" xfId="0" applyFont="1" applyFill="1" applyBorder="1" applyAlignment="1">
      <alignment vertical="center"/>
    </xf>
    <xf numFmtId="0" fontId="42" fillId="0" borderId="6" xfId="0" applyFont="1" applyFill="1" applyBorder="1" applyAlignment="1">
      <alignment vertical="center" wrapText="1"/>
    </xf>
    <xf numFmtId="179" fontId="6" fillId="0" borderId="6" xfId="0" applyNumberFormat="1" applyFont="1" applyFill="1" applyBorder="1" applyAlignment="1">
      <alignment horizontal="center" vertical="center"/>
    </xf>
    <xf numFmtId="0" fontId="6" fillId="0" borderId="6" xfId="0" applyNumberFormat="1" applyFont="1" applyFill="1" applyBorder="1" applyAlignment="1" applyProtection="1">
      <alignment vertical="center"/>
    </xf>
    <xf numFmtId="0" fontId="32" fillId="0" borderId="6" xfId="0" applyNumberFormat="1" applyFont="1" applyFill="1" applyBorder="1" applyAlignment="1" applyProtection="1">
      <alignment vertical="center"/>
    </xf>
    <xf numFmtId="179" fontId="7" fillId="0" borderId="6" xfId="0" applyNumberFormat="1" applyFont="1" applyFill="1" applyBorder="1" applyAlignment="1">
      <alignment horizontal="center" vertical="center"/>
    </xf>
    <xf numFmtId="179" fontId="56" fillId="0" borderId="6" xfId="0" applyNumberFormat="1" applyFont="1" applyFill="1" applyBorder="1" applyAlignment="1">
      <alignment horizontal="center" vertical="center"/>
    </xf>
    <xf numFmtId="0" fontId="71" fillId="0" borderId="0" xfId="0" applyFont="1">
      <alignment vertical="center"/>
    </xf>
    <xf numFmtId="0" fontId="12" fillId="0" borderId="0" xfId="0" applyFont="1">
      <alignment vertical="center"/>
    </xf>
    <xf numFmtId="0" fontId="11" fillId="0" borderId="0" xfId="0" applyFont="1" applyFill="1" applyBorder="1" applyAlignment="1">
      <alignment horizontal="center" vertical="center"/>
    </xf>
    <xf numFmtId="0" fontId="7" fillId="0" borderId="0" xfId="0" applyFont="1" applyFill="1" applyBorder="1" applyAlignment="1">
      <alignment vertical="center" wrapText="1"/>
    </xf>
    <xf numFmtId="3" fontId="72" fillId="0" borderId="0" xfId="52" applyNumberFormat="1" applyFont="1" applyFill="1" applyBorder="1" applyAlignment="1" applyProtection="1">
      <alignment horizontal="center" vertical="center"/>
    </xf>
    <xf numFmtId="3" fontId="67" fillId="0" borderId="6" xfId="52" applyNumberFormat="1" applyFont="1" applyFill="1" applyBorder="1" applyAlignment="1" applyProtection="1">
      <alignment horizontal="center" vertical="center"/>
    </xf>
    <xf numFmtId="3" fontId="68" fillId="0" borderId="6" xfId="52" applyNumberFormat="1" applyFont="1" applyFill="1" applyBorder="1" applyAlignment="1" applyProtection="1">
      <alignment horizontal="center" vertical="center"/>
    </xf>
    <xf numFmtId="3" fontId="67" fillId="0" borderId="6" xfId="52" applyNumberFormat="1" applyFont="1" applyFill="1" applyBorder="1" applyAlignment="1" applyProtection="1">
      <alignment horizontal="center" vertical="center" wrapText="1"/>
    </xf>
    <xf numFmtId="3" fontId="67" fillId="0" borderId="6" xfId="52" applyNumberFormat="1" applyFont="1" applyFill="1" applyBorder="1" applyAlignment="1" applyProtection="1">
      <alignment horizontal="left" vertical="center"/>
    </xf>
    <xf numFmtId="179" fontId="67" fillId="0" borderId="6" xfId="52" applyNumberFormat="1" applyFont="1" applyFill="1" applyBorder="1" applyAlignment="1" applyProtection="1">
      <alignment horizontal="center" vertical="center"/>
    </xf>
    <xf numFmtId="4" fontId="67" fillId="0" borderId="6" xfId="52" applyNumberFormat="1" applyFont="1" applyFill="1" applyBorder="1" applyAlignment="1" applyProtection="1">
      <alignment horizontal="center" vertical="center"/>
    </xf>
    <xf numFmtId="3" fontId="42" fillId="0" borderId="6" xfId="52" applyNumberFormat="1" applyFont="1" applyFill="1" applyBorder="1" applyAlignment="1" applyProtection="1">
      <alignment horizontal="center" vertical="center"/>
    </xf>
    <xf numFmtId="179" fontId="42" fillId="2" borderId="6" xfId="52" applyNumberFormat="1" applyFont="1" applyFill="1" applyBorder="1" applyAlignment="1" applyProtection="1">
      <alignment horizontal="center" vertical="center"/>
    </xf>
    <xf numFmtId="3" fontId="7" fillId="0" borderId="6" xfId="52" applyNumberFormat="1" applyFont="1" applyFill="1" applyBorder="1" applyAlignment="1" applyProtection="1">
      <alignment horizontal="center" vertical="center"/>
    </xf>
    <xf numFmtId="0" fontId="61" fillId="0" borderId="0" xfId="0" applyFont="1" applyFill="1" applyBorder="1" applyAlignment="1">
      <alignment horizontal="right" vertical="center"/>
    </xf>
    <xf numFmtId="0" fontId="42" fillId="0" borderId="0" xfId="49" applyFont="1" applyAlignment="1" applyProtection="1">
      <alignment vertical="center"/>
      <protection locked="0"/>
    </xf>
    <xf numFmtId="0" fontId="43" fillId="0" borderId="0" xfId="49" applyFont="1" applyAlignment="1" applyProtection="1">
      <alignment horizontal="center" vertical="center"/>
      <protection locked="0"/>
    </xf>
    <xf numFmtId="0" fontId="67" fillId="0" borderId="0" xfId="49" applyFont="1" applyAlignment="1" applyProtection="1">
      <alignment horizontal="center" vertical="center"/>
      <protection locked="0"/>
    </xf>
    <xf numFmtId="0" fontId="67" fillId="0" borderId="0" xfId="49" applyFont="1" applyAlignment="1" applyProtection="1">
      <alignment vertical="center"/>
      <protection locked="0"/>
    </xf>
    <xf numFmtId="0" fontId="73" fillId="0" borderId="0" xfId="49" applyFont="1" applyAlignment="1" applyProtection="1">
      <alignment vertical="center"/>
      <protection locked="0"/>
    </xf>
    <xf numFmtId="0" fontId="42" fillId="0" borderId="0" xfId="49" applyFont="1" applyAlignment="1" applyProtection="1">
      <alignment horizontal="center"/>
      <protection locked="0"/>
    </xf>
    <xf numFmtId="179" fontId="42" fillId="0" borderId="0" xfId="49" applyNumberFormat="1" applyFont="1" applyAlignment="1" applyProtection="1">
      <alignment horizontal="center"/>
      <protection locked="0"/>
    </xf>
    <xf numFmtId="0" fontId="42" fillId="0" borderId="0" xfId="49" applyFont="1" applyFill="1" applyProtection="1">
      <alignment vertical="center"/>
      <protection locked="0"/>
    </xf>
    <xf numFmtId="0" fontId="42" fillId="0" borderId="0" xfId="49" applyFont="1" applyProtection="1">
      <alignment vertical="center"/>
      <protection locked="0"/>
    </xf>
    <xf numFmtId="0" fontId="43" fillId="0" borderId="0" xfId="49" applyFont="1" applyAlignment="1" applyProtection="1">
      <alignment horizontal="left"/>
      <protection locked="0"/>
    </xf>
    <xf numFmtId="0" fontId="70" fillId="0" borderId="0" xfId="49" applyFont="1" applyAlignment="1" applyProtection="1">
      <alignment horizontal="center" vertical="center"/>
      <protection locked="0"/>
    </xf>
    <xf numFmtId="179" fontId="70" fillId="0" borderId="0" xfId="49" applyNumberFormat="1" applyFont="1" applyAlignment="1" applyProtection="1">
      <alignment horizontal="center" vertical="center"/>
      <protection locked="0"/>
    </xf>
    <xf numFmtId="14" fontId="42" fillId="0" borderId="0" xfId="49" applyNumberFormat="1" applyFont="1" applyAlignment="1" applyProtection="1">
      <alignment vertical="center"/>
      <protection locked="0"/>
    </xf>
    <xf numFmtId="179" fontId="42" fillId="0" borderId="0" xfId="49" applyNumberFormat="1" applyFont="1" applyAlignment="1" applyProtection="1">
      <alignment horizontal="center" vertical="center"/>
      <protection locked="0"/>
    </xf>
    <xf numFmtId="0" fontId="7" fillId="0" borderId="0" xfId="49" applyFont="1" applyFill="1" applyAlignment="1" applyProtection="1">
      <alignment horizontal="right" vertical="center"/>
      <protection locked="0"/>
    </xf>
    <xf numFmtId="0" fontId="12" fillId="0" borderId="15" xfId="49" applyFont="1" applyFill="1" applyBorder="1" applyAlignment="1" applyProtection="1">
      <alignment horizontal="center" vertical="center" shrinkToFit="1"/>
      <protection locked="0"/>
    </xf>
    <xf numFmtId="179" fontId="12" fillId="0" borderId="6" xfId="49" applyNumberFormat="1" applyFont="1" applyFill="1" applyBorder="1" applyAlignment="1">
      <alignment horizontal="center" vertical="center" wrapText="1"/>
    </xf>
    <xf numFmtId="0" fontId="26" fillId="0" borderId="15" xfId="49" applyFont="1" applyFill="1" applyBorder="1" applyAlignment="1" applyProtection="1">
      <alignment horizontal="center" vertical="center"/>
      <protection locked="0"/>
    </xf>
    <xf numFmtId="0" fontId="69" fillId="3" borderId="6" xfId="49" applyFont="1" applyFill="1" applyBorder="1" applyAlignment="1" applyProtection="1">
      <alignment horizontal="left" vertical="center" shrinkToFit="1"/>
      <protection locked="0"/>
    </xf>
    <xf numFmtId="179" fontId="73" fillId="0" borderId="6" xfId="49" applyNumberFormat="1" applyFont="1" applyFill="1" applyBorder="1" applyAlignment="1" applyProtection="1">
      <alignment horizontal="right" vertical="center" shrinkToFit="1"/>
    </xf>
    <xf numFmtId="0" fontId="73" fillId="0" borderId="6" xfId="49" applyFont="1" applyFill="1" applyBorder="1" applyAlignment="1" applyProtection="1">
      <alignment vertical="center" shrinkToFit="1"/>
    </xf>
    <xf numFmtId="0" fontId="69" fillId="0" borderId="6" xfId="49" applyFont="1" applyBorder="1" applyAlignment="1" applyProtection="1">
      <alignment horizontal="left" vertical="center" shrinkToFit="1"/>
      <protection locked="0"/>
    </xf>
    <xf numFmtId="0" fontId="67" fillId="0" borderId="6" xfId="49" applyFont="1" applyFill="1" applyBorder="1" applyAlignment="1" applyProtection="1">
      <alignment vertical="center" wrapText="1"/>
    </xf>
    <xf numFmtId="182" fontId="67" fillId="0" borderId="0" xfId="49" applyNumberFormat="1" applyFont="1" applyAlignment="1" applyProtection="1">
      <alignment vertical="center"/>
      <protection locked="0"/>
    </xf>
    <xf numFmtId="0" fontId="68" fillId="0" borderId="6" xfId="49" applyFont="1" applyBorder="1" applyAlignment="1" applyProtection="1">
      <alignment vertical="center" wrapText="1"/>
      <protection locked="0"/>
    </xf>
    <xf numFmtId="179" fontId="67" fillId="0" borderId="6" xfId="49" applyNumberFormat="1" applyFont="1" applyFill="1" applyBorder="1" applyAlignment="1" applyProtection="1">
      <alignment horizontal="right" vertical="center" shrinkToFit="1"/>
    </xf>
    <xf numFmtId="0" fontId="68" fillId="0" borderId="6" xfId="49" applyFont="1" applyBorder="1" applyAlignment="1" applyProtection="1">
      <alignment vertical="center" shrinkToFit="1"/>
      <protection locked="0"/>
    </xf>
    <xf numFmtId="0" fontId="69" fillId="0" borderId="6" xfId="49" applyFont="1" applyBorder="1" applyAlignment="1" applyProtection="1">
      <alignment vertical="center" shrinkToFit="1"/>
      <protection locked="0"/>
    </xf>
    <xf numFmtId="0" fontId="68" fillId="0" borderId="6" xfId="49" applyNumberFormat="1" applyFont="1" applyBorder="1" applyAlignment="1" applyProtection="1">
      <alignment vertical="center" wrapText="1"/>
      <protection locked="0"/>
    </xf>
    <xf numFmtId="0" fontId="56" fillId="0" borderId="0" xfId="0" applyFont="1" applyFill="1" applyBorder="1" applyAlignment="1"/>
    <xf numFmtId="0" fontId="42" fillId="0" borderId="0" xfId="0" applyFont="1" applyFill="1" applyBorder="1" applyAlignment="1">
      <alignment horizontal="center"/>
    </xf>
    <xf numFmtId="0" fontId="43" fillId="0" borderId="0" xfId="0" applyFont="1" applyFill="1" applyBorder="1" applyAlignment="1">
      <alignment horizontal="left"/>
    </xf>
    <xf numFmtId="0" fontId="68" fillId="0" borderId="0" xfId="0" applyNumberFormat="1" applyFont="1" applyFill="1" applyBorder="1" applyAlignment="1" applyProtection="1">
      <alignment horizontal="right" vertical="center"/>
    </xf>
    <xf numFmtId="0" fontId="15" fillId="0" borderId="6"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68" fillId="0" borderId="6" xfId="0" applyNumberFormat="1" applyFont="1" applyFill="1" applyBorder="1" applyAlignment="1" applyProtection="1">
      <alignment horizontal="center" vertical="center"/>
    </xf>
    <xf numFmtId="3" fontId="68" fillId="0" borderId="6" xfId="0" applyNumberFormat="1" applyFont="1" applyFill="1" applyBorder="1" applyAlignment="1" applyProtection="1">
      <alignment horizontal="center" vertical="center"/>
    </xf>
    <xf numFmtId="0" fontId="42" fillId="5" borderId="0" xfId="0" applyFont="1" applyFill="1" applyBorder="1" applyAlignment="1"/>
    <xf numFmtId="0" fontId="42" fillId="3" borderId="0" xfId="0" applyFont="1" applyFill="1" applyBorder="1" applyAlignment="1"/>
    <xf numFmtId="182" fontId="42" fillId="3" borderId="0" xfId="0" applyNumberFormat="1" applyFont="1" applyFill="1" applyBorder="1" applyAlignment="1"/>
    <xf numFmtId="182" fontId="42" fillId="3" borderId="0" xfId="0" applyNumberFormat="1" applyFont="1" applyFill="1" applyAlignment="1"/>
    <xf numFmtId="0" fontId="64" fillId="0" borderId="0" xfId="0" applyFont="1" applyFill="1" applyBorder="1" applyAlignment="1">
      <alignment horizontal="center" vertical="center"/>
    </xf>
    <xf numFmtId="182" fontId="64" fillId="0" borderId="0" xfId="0" applyNumberFormat="1" applyFont="1" applyFill="1" applyBorder="1" applyAlignment="1">
      <alignment horizontal="center" vertical="center"/>
    </xf>
    <xf numFmtId="0" fontId="51" fillId="0" borderId="0" xfId="0" applyFont="1" applyFill="1" applyBorder="1" applyAlignment="1"/>
    <xf numFmtId="182" fontId="51" fillId="0" borderId="0" xfId="0" applyNumberFormat="1" applyFont="1" applyFill="1" applyBorder="1" applyAlignment="1"/>
    <xf numFmtId="182" fontId="51" fillId="0" borderId="0" xfId="0" applyNumberFormat="1" applyFont="1" applyFill="1" applyAlignment="1"/>
    <xf numFmtId="0" fontId="6" fillId="0" borderId="0" xfId="0" applyFont="1" applyFill="1" applyBorder="1" applyAlignment="1">
      <alignment horizontal="right" vertical="center"/>
    </xf>
    <xf numFmtId="0" fontId="26" fillId="0" borderId="6" xfId="0" applyFont="1" applyFill="1" applyBorder="1" applyAlignment="1">
      <alignment horizontal="center" vertical="center"/>
    </xf>
    <xf numFmtId="182" fontId="74" fillId="0" borderId="6" xfId="0" applyNumberFormat="1" applyFont="1" applyFill="1" applyBorder="1" applyAlignment="1">
      <alignment horizontal="center" vertical="center" wrapText="1"/>
    </xf>
    <xf numFmtId="0" fontId="74" fillId="0" borderId="6" xfId="0" applyFont="1" applyFill="1" applyBorder="1" applyAlignment="1">
      <alignment horizontal="center" vertical="center" wrapText="1"/>
    </xf>
    <xf numFmtId="0" fontId="51" fillId="0" borderId="6" xfId="0" applyFont="1" applyFill="1" applyBorder="1" applyAlignment="1"/>
    <xf numFmtId="179" fontId="51" fillId="0" borderId="6" xfId="0" applyNumberFormat="1" applyFont="1" applyFill="1" applyBorder="1" applyAlignment="1">
      <alignment horizontal="center"/>
    </xf>
    <xf numFmtId="10" fontId="51" fillId="0" borderId="6" xfId="0" applyNumberFormat="1" applyFont="1" applyFill="1" applyBorder="1" applyAlignment="1">
      <alignment horizontal="center"/>
    </xf>
    <xf numFmtId="179" fontId="42" fillId="0" borderId="0" xfId="0" applyNumberFormat="1" applyFont="1" applyFill="1" applyBorder="1" applyAlignment="1">
      <alignment vertical="center"/>
    </xf>
    <xf numFmtId="0" fontId="75" fillId="0" borderId="0" xfId="0" applyFont="1" applyFill="1" applyBorder="1" applyAlignment="1">
      <alignment horizontal="center" vertical="center"/>
    </xf>
    <xf numFmtId="179" fontId="75" fillId="0" borderId="0" xfId="0" applyNumberFormat="1" applyFont="1" applyFill="1" applyBorder="1" applyAlignment="1">
      <alignment horizontal="center" vertical="center"/>
    </xf>
    <xf numFmtId="0" fontId="51" fillId="0" borderId="0" xfId="0" applyFont="1" applyFill="1" applyBorder="1" applyAlignment="1">
      <alignment horizontal="centerContinuous" vertical="center"/>
    </xf>
    <xf numFmtId="179" fontId="51" fillId="0" borderId="0" xfId="0" applyNumberFormat="1" applyFont="1" applyFill="1" applyBorder="1" applyAlignment="1">
      <alignment horizontal="centerContinuous" vertical="center"/>
    </xf>
    <xf numFmtId="0" fontId="26" fillId="0" borderId="15" xfId="0" applyFont="1" applyFill="1" applyBorder="1" applyAlignment="1">
      <alignment horizontal="center" vertical="center"/>
    </xf>
    <xf numFmtId="0" fontId="74" fillId="0" borderId="15" xfId="0" applyFont="1" applyFill="1" applyBorder="1" applyAlignment="1">
      <alignment horizontal="center" vertical="center" wrapText="1"/>
    </xf>
    <xf numFmtId="179" fontId="26" fillId="0" borderId="15" xfId="0" applyNumberFormat="1" applyFont="1" applyFill="1" applyBorder="1" applyAlignment="1">
      <alignment horizontal="center" vertical="center" wrapText="1"/>
    </xf>
    <xf numFmtId="179" fontId="51" fillId="0" borderId="6" xfId="0" applyNumberFormat="1" applyFont="1" applyFill="1" applyBorder="1" applyAlignment="1">
      <alignment horizontal="center" vertical="center"/>
    </xf>
    <xf numFmtId="1" fontId="51" fillId="0" borderId="6" xfId="0" applyNumberFormat="1" applyFont="1" applyFill="1" applyBorder="1" applyAlignment="1">
      <alignment vertical="center"/>
    </xf>
    <xf numFmtId="0" fontId="51" fillId="0" borderId="6" xfId="0" applyFont="1" applyFill="1" applyBorder="1" applyAlignment="1">
      <alignment horizontal="center" vertical="center"/>
    </xf>
    <xf numFmtId="1" fontId="6" fillId="0" borderId="6" xfId="0" applyNumberFormat="1" applyFont="1" applyFill="1" applyBorder="1" applyAlignment="1">
      <alignment horizontal="left" vertical="center" indent="2"/>
    </xf>
    <xf numFmtId="0" fontId="51" fillId="0" borderId="6" xfId="0" applyNumberFormat="1" applyFont="1" applyFill="1" applyBorder="1" applyAlignment="1">
      <alignment horizontal="center" vertical="center"/>
    </xf>
    <xf numFmtId="1" fontId="6" fillId="0" borderId="6" xfId="0" applyNumberFormat="1" applyFont="1" applyFill="1" applyBorder="1" applyAlignment="1">
      <alignment horizontal="left" vertical="center" wrapText="1" indent="2"/>
    </xf>
    <xf numFmtId="0" fontId="67" fillId="0" borderId="0" xfId="0" applyFont="1" applyFill="1" applyBorder="1" applyAlignment="1">
      <alignment horizontal="right" vertical="center"/>
    </xf>
    <xf numFmtId="179" fontId="7" fillId="0" borderId="0" xfId="0" applyNumberFormat="1" applyFont="1" applyFill="1" applyBorder="1" applyAlignment="1">
      <alignment vertical="center"/>
    </xf>
    <xf numFmtId="179" fontId="12" fillId="0" borderId="0" xfId="0" applyNumberFormat="1" applyFont="1" applyFill="1" applyBorder="1" applyAlignment="1">
      <alignment vertical="center"/>
    </xf>
    <xf numFmtId="179" fontId="7" fillId="0" borderId="0" xfId="0" applyNumberFormat="1" applyFont="1" applyFill="1" applyBorder="1" applyAlignment="1">
      <alignment vertical="center" wrapText="1"/>
    </xf>
    <xf numFmtId="179" fontId="68" fillId="0" borderId="0" xfId="0" applyNumberFormat="1" applyFont="1" applyFill="1" applyBorder="1" applyAlignment="1">
      <alignment vertical="center"/>
    </xf>
    <xf numFmtId="179" fontId="0" fillId="0" borderId="0" xfId="0" applyNumberFormat="1">
      <alignment vertical="center"/>
    </xf>
    <xf numFmtId="179" fontId="18" fillId="0" borderId="0" xfId="0" applyNumberFormat="1" applyFont="1" applyFill="1" applyBorder="1" applyAlignment="1">
      <alignment horizontal="center" vertical="center"/>
    </xf>
    <xf numFmtId="179" fontId="63" fillId="0" borderId="22" xfId="0" applyNumberFormat="1" applyFont="1" applyFill="1" applyBorder="1" applyAlignment="1">
      <alignment vertical="center"/>
    </xf>
    <xf numFmtId="179" fontId="7" fillId="0" borderId="22" xfId="0" applyNumberFormat="1" applyFont="1" applyFill="1" applyBorder="1" applyAlignment="1">
      <alignment horizontal="center" vertical="center"/>
    </xf>
    <xf numFmtId="179" fontId="7" fillId="0" borderId="22" xfId="0" applyNumberFormat="1" applyFont="1" applyFill="1" applyBorder="1" applyAlignment="1">
      <alignment vertical="center"/>
    </xf>
    <xf numFmtId="179" fontId="76" fillId="0" borderId="6" xfId="0" applyNumberFormat="1" applyFont="1" applyFill="1" applyBorder="1" applyAlignment="1">
      <alignment horizontal="center" vertical="center"/>
    </xf>
    <xf numFmtId="179" fontId="77" fillId="0" borderId="6" xfId="0" applyNumberFormat="1" applyFont="1" applyFill="1" applyBorder="1" applyAlignment="1">
      <alignment horizontal="center" vertical="center" wrapText="1"/>
    </xf>
    <xf numFmtId="179" fontId="15" fillId="0" borderId="6" xfId="0" applyNumberFormat="1" applyFont="1" applyFill="1" applyBorder="1" applyAlignment="1">
      <alignment horizontal="center" vertical="center" wrapText="1"/>
    </xf>
    <xf numFmtId="179" fontId="15" fillId="3" borderId="6" xfId="0" applyNumberFormat="1" applyFont="1" applyFill="1" applyBorder="1" applyAlignment="1">
      <alignment horizontal="center" vertical="center" wrapText="1"/>
    </xf>
    <xf numFmtId="179" fontId="76" fillId="3" borderId="6" xfId="0" applyNumberFormat="1" applyFont="1" applyFill="1" applyBorder="1" applyAlignment="1">
      <alignment horizontal="center" vertical="center" wrapText="1"/>
    </xf>
    <xf numFmtId="179" fontId="78" fillId="0" borderId="6" xfId="0" applyNumberFormat="1" applyFont="1" applyFill="1" applyBorder="1" applyAlignment="1">
      <alignment horizontal="left" vertical="center" wrapText="1"/>
    </xf>
    <xf numFmtId="179" fontId="71" fillId="0" borderId="6" xfId="0" applyNumberFormat="1" applyFont="1" applyFill="1" applyBorder="1" applyAlignment="1">
      <alignment horizontal="center" vertical="center" wrapText="1"/>
    </xf>
    <xf numFmtId="179" fontId="79" fillId="0" borderId="6" xfId="0" applyNumberFormat="1" applyFont="1" applyFill="1" applyBorder="1" applyAlignment="1">
      <alignment horizontal="center" vertical="center" wrapText="1"/>
    </xf>
    <xf numFmtId="179" fontId="80" fillId="0" borderId="6" xfId="0" applyNumberFormat="1" applyFont="1" applyFill="1" applyBorder="1" applyAlignment="1">
      <alignment horizontal="center" vertical="center" wrapText="1"/>
    </xf>
    <xf numFmtId="179" fontId="61" fillId="0" borderId="6" xfId="0" applyNumberFormat="1" applyFont="1" applyFill="1" applyBorder="1" applyAlignment="1">
      <alignment horizontal="center" vertical="center" wrapText="1"/>
    </xf>
    <xf numFmtId="179" fontId="81" fillId="0" borderId="6" xfId="0" applyNumberFormat="1" applyFont="1" applyFill="1" applyBorder="1" applyAlignment="1">
      <alignment horizontal="left" vertical="center" wrapText="1"/>
    </xf>
    <xf numFmtId="179" fontId="71" fillId="2" borderId="6" xfId="0" applyNumberFormat="1" applyFont="1" applyFill="1" applyBorder="1" applyAlignment="1">
      <alignment horizontal="center" vertical="center" wrapText="1"/>
    </xf>
    <xf numFmtId="179" fontId="82" fillId="0" borderId="6" xfId="0" applyNumberFormat="1" applyFont="1" applyFill="1" applyBorder="1" applyAlignment="1">
      <alignment horizontal="left" vertical="center" wrapText="1"/>
    </xf>
    <xf numFmtId="179" fontId="81" fillId="0" borderId="6" xfId="0" applyNumberFormat="1" applyFont="1" applyFill="1" applyBorder="1" applyAlignment="1">
      <alignment vertical="center" wrapText="1"/>
    </xf>
    <xf numFmtId="179" fontId="79" fillId="3" borderId="6" xfId="0" applyNumberFormat="1" applyFont="1" applyFill="1" applyBorder="1" applyAlignment="1">
      <alignment horizontal="center" vertical="center" wrapText="1"/>
    </xf>
    <xf numFmtId="179" fontId="81" fillId="3" borderId="6" xfId="0" applyNumberFormat="1" applyFont="1" applyFill="1" applyBorder="1" applyAlignment="1">
      <alignment horizontal="left" vertical="center" wrapText="1"/>
    </xf>
    <xf numFmtId="179" fontId="82" fillId="3" borderId="6" xfId="0" applyNumberFormat="1" applyFont="1" applyFill="1" applyBorder="1" applyAlignment="1">
      <alignment horizontal="left" vertical="center" wrapText="1"/>
    </xf>
    <xf numFmtId="179" fontId="82" fillId="0" borderId="6" xfId="0" applyNumberFormat="1" applyFont="1" applyFill="1" applyBorder="1" applyAlignment="1">
      <alignment vertical="center" wrapText="1"/>
    </xf>
    <xf numFmtId="179" fontId="81" fillId="0" borderId="0" xfId="0" applyNumberFormat="1" applyFont="1" applyFill="1" applyBorder="1" applyAlignment="1">
      <alignment horizontal="justify" vertical="center"/>
    </xf>
    <xf numFmtId="0" fontId="56"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3" borderId="0" xfId="0" applyFont="1" applyFill="1" applyBorder="1" applyAlignment="1">
      <alignment vertical="center" wrapText="1"/>
    </xf>
    <xf numFmtId="179" fontId="12" fillId="0" borderId="6" xfId="0" applyNumberFormat="1" applyFont="1" applyFill="1" applyBorder="1" applyAlignment="1">
      <alignment horizontal="center" vertical="center"/>
    </xf>
    <xf numFmtId="0" fontId="7" fillId="0" borderId="23" xfId="0" applyFont="1" applyFill="1" applyBorder="1" applyAlignment="1">
      <alignment vertical="center"/>
    </xf>
    <xf numFmtId="0" fontId="83" fillId="0" borderId="0" xfId="0" applyFont="1">
      <alignment vertical="center"/>
    </xf>
    <xf numFmtId="0" fontId="0" fillId="0" borderId="0" xfId="0" applyNumberFormat="1" applyAlignment="1">
      <alignment vertical="center" wrapText="1"/>
    </xf>
    <xf numFmtId="0" fontId="10" fillId="0" borderId="0" xfId="0" applyNumberFormat="1" applyFont="1" applyAlignment="1">
      <alignment vertical="center" wrapText="1"/>
    </xf>
    <xf numFmtId="0" fontId="75" fillId="0" borderId="0" xfId="0" applyNumberFormat="1" applyFont="1" applyFill="1" applyBorder="1" applyAlignment="1">
      <alignment horizontal="center" vertical="center" wrapText="1"/>
    </xf>
    <xf numFmtId="0" fontId="42" fillId="0" borderId="0" xfId="0" applyNumberFormat="1" applyFont="1" applyFill="1" applyBorder="1" applyAlignment="1">
      <alignment wrapText="1"/>
    </xf>
    <xf numFmtId="183" fontId="42" fillId="0" borderId="0" xfId="0" applyNumberFormat="1" applyFont="1" applyFill="1" applyBorder="1" applyAlignment="1"/>
    <xf numFmtId="183" fontId="42" fillId="3" borderId="0" xfId="0" applyNumberFormat="1" applyFont="1" applyFill="1" applyBorder="1" applyAlignment="1"/>
    <xf numFmtId="179" fontId="65" fillId="0" borderId="0" xfId="0" applyNumberFormat="1" applyFont="1" applyFill="1" applyBorder="1" applyAlignment="1">
      <alignment horizontal="center" vertical="center"/>
    </xf>
    <xf numFmtId="0" fontId="76" fillId="0" borderId="6" xfId="0" applyNumberFormat="1" applyFont="1" applyFill="1" applyBorder="1" applyAlignment="1">
      <alignment horizontal="center" vertical="center" wrapText="1"/>
    </xf>
    <xf numFmtId="183" fontId="77" fillId="0" borderId="6" xfId="0" applyNumberFormat="1" applyFont="1" applyFill="1" applyBorder="1" applyAlignment="1">
      <alignment horizontal="center" vertical="center" wrapText="1"/>
    </xf>
    <xf numFmtId="183" fontId="77" fillId="3" borderId="6" xfId="0" applyNumberFormat="1" applyFont="1" applyFill="1" applyBorder="1" applyAlignment="1">
      <alignment horizontal="center" vertical="center" wrapText="1"/>
    </xf>
    <xf numFmtId="0" fontId="69" fillId="0" borderId="6" xfId="0" applyNumberFormat="1" applyFont="1" applyFill="1" applyBorder="1" applyAlignment="1" applyProtection="1">
      <alignment horizontal="center" vertical="center" wrapText="1"/>
    </xf>
    <xf numFmtId="179" fontId="84" fillId="0" borderId="6" xfId="0" applyNumberFormat="1" applyFont="1" applyBorder="1" applyAlignment="1">
      <alignment horizontal="center" vertical="center"/>
    </xf>
    <xf numFmtId="0" fontId="69" fillId="0" borderId="6" xfId="0" applyNumberFormat="1" applyFont="1" applyFill="1" applyBorder="1" applyAlignment="1" applyProtection="1">
      <alignment horizontal="left" vertical="center" wrapText="1"/>
    </xf>
    <xf numFmtId="0" fontId="68" fillId="0" borderId="6" xfId="0" applyNumberFormat="1" applyFont="1" applyFill="1" applyBorder="1" applyAlignment="1" applyProtection="1">
      <alignment horizontal="left" vertical="center" wrapText="1"/>
    </xf>
    <xf numFmtId="0" fontId="69" fillId="0" borderId="6" xfId="0" applyNumberFormat="1" applyFont="1" applyFill="1" applyBorder="1" applyAlignment="1" applyProtection="1">
      <alignment vertical="center" wrapText="1"/>
    </xf>
    <xf numFmtId="0" fontId="68" fillId="0" borderId="6" xfId="0" applyNumberFormat="1" applyFont="1" applyFill="1" applyBorder="1" applyAlignment="1" applyProtection="1">
      <alignment vertical="center" wrapText="1"/>
    </xf>
    <xf numFmtId="0" fontId="85" fillId="0" borderId="22" xfId="0" applyFont="1" applyFill="1" applyBorder="1" applyAlignment="1">
      <alignment horizontal="right" vertical="center"/>
    </xf>
    <xf numFmtId="0" fontId="76" fillId="0" borderId="6" xfId="0" applyFont="1" applyFill="1" applyBorder="1" applyAlignment="1">
      <alignment horizontal="center" vertical="center"/>
    </xf>
    <xf numFmtId="0" fontId="77" fillId="0" borderId="6" xfId="0" applyFont="1" applyFill="1" applyBorder="1" applyAlignment="1">
      <alignment horizontal="center" vertical="center" wrapText="1"/>
    </xf>
    <xf numFmtId="0" fontId="76" fillId="0" borderId="6" xfId="0" applyFont="1" applyFill="1" applyBorder="1" applyAlignment="1">
      <alignment horizontal="center" vertical="center" wrapText="1"/>
    </xf>
    <xf numFmtId="0" fontId="78" fillId="0" borderId="6" xfId="0" applyFont="1" applyFill="1" applyBorder="1" applyAlignment="1">
      <alignment horizontal="left" vertical="center"/>
    </xf>
    <xf numFmtId="0" fontId="81" fillId="0" borderId="6" xfId="0" applyFont="1" applyFill="1" applyBorder="1" applyAlignment="1">
      <alignment horizontal="center" vertical="center"/>
    </xf>
    <xf numFmtId="179" fontId="79" fillId="0" borderId="6" xfId="0" applyNumberFormat="1" applyFont="1" applyFill="1" applyBorder="1" applyAlignment="1">
      <alignment horizontal="center" vertical="center"/>
    </xf>
    <xf numFmtId="0" fontId="82" fillId="0" borderId="6" xfId="0" applyFont="1" applyFill="1" applyBorder="1" applyAlignment="1">
      <alignment horizontal="left" vertical="center" indent="1"/>
    </xf>
    <xf numFmtId="0" fontId="81" fillId="0" borderId="6" xfId="0" applyFont="1" applyFill="1" applyBorder="1" applyAlignment="1">
      <alignment horizontal="left" vertical="center" indent="1"/>
    </xf>
    <xf numFmtId="0" fontId="82" fillId="0" borderId="6" xfId="0" applyFont="1" applyFill="1" applyBorder="1" applyAlignment="1">
      <alignment horizontal="left" vertical="center" indent="3"/>
    </xf>
    <xf numFmtId="0" fontId="82" fillId="0" borderId="6" xfId="0" applyFont="1" applyFill="1" applyBorder="1" applyAlignment="1">
      <alignment horizontal="left" vertical="center" wrapText="1" indent="3"/>
    </xf>
    <xf numFmtId="0" fontId="82" fillId="0" borderId="6" xfId="0" applyFont="1" applyFill="1" applyBorder="1" applyAlignment="1">
      <alignment vertical="center"/>
    </xf>
    <xf numFmtId="0" fontId="82" fillId="0" borderId="6" xfId="0" applyFont="1" applyFill="1" applyBorder="1" applyAlignment="1">
      <alignment horizontal="left" vertical="center"/>
    </xf>
    <xf numFmtId="0" fontId="82" fillId="0" borderId="6" xfId="0" applyFont="1" applyFill="1" applyBorder="1" applyAlignment="1">
      <alignment horizontal="left" vertical="center" wrapText="1"/>
    </xf>
    <xf numFmtId="184" fontId="7" fillId="0" borderId="0" xfId="0" applyNumberFormat="1" applyFont="1" applyFill="1" applyBorder="1" applyAlignment="1">
      <alignment horizontal="center" vertical="center"/>
    </xf>
    <xf numFmtId="0" fontId="7" fillId="0" borderId="22" xfId="0" applyFont="1" applyFill="1" applyBorder="1" applyAlignment="1">
      <alignment horizontal="right" vertical="center"/>
    </xf>
    <xf numFmtId="184" fontId="12" fillId="0" borderId="6" xfId="0" applyNumberFormat="1" applyFont="1" applyFill="1" applyBorder="1" applyAlignment="1">
      <alignment horizontal="center" vertical="center"/>
    </xf>
    <xf numFmtId="184" fontId="7" fillId="0" borderId="6" xfId="0" applyNumberFormat="1" applyFont="1" applyFill="1" applyBorder="1" applyAlignment="1">
      <alignment horizontal="center" vertical="center"/>
    </xf>
    <xf numFmtId="184" fontId="7" fillId="3" borderId="6" xfId="0" applyNumberFormat="1" applyFont="1" applyFill="1" applyBorder="1" applyAlignment="1" applyProtection="1">
      <alignment horizontal="center" vertical="center"/>
    </xf>
    <xf numFmtId="184" fontId="7" fillId="4" borderId="6" xfId="0" applyNumberFormat="1" applyFont="1" applyFill="1" applyBorder="1" applyAlignment="1" applyProtection="1">
      <alignment horizontal="center" vertical="center"/>
    </xf>
    <xf numFmtId="0" fontId="86" fillId="0" borderId="0" xfId="0" applyFont="1" applyFill="1" applyBorder="1" applyAlignment="1">
      <alignment horizontal="center" vertical="center"/>
    </xf>
    <xf numFmtId="0" fontId="56" fillId="0" borderId="0" xfId="0" applyFont="1" applyFill="1" applyAlignment="1">
      <alignment horizontal="left" vertical="center"/>
    </xf>
    <xf numFmtId="0" fontId="87" fillId="0" borderId="0" xfId="6" applyFont="1" applyBorder="1" applyAlignment="1">
      <alignment horizontal="left" vertical="center"/>
    </xf>
    <xf numFmtId="0" fontId="87" fillId="0" borderId="0" xfId="6" applyFont="1" applyAlignment="1">
      <alignment horizontal="left" vertical="center"/>
    </xf>
    <xf numFmtId="0" fontId="88" fillId="0" borderId="0" xfId="6" applyFont="1" applyAlignment="1">
      <alignment horizontal="left" vertical="center"/>
    </xf>
    <xf numFmtId="0" fontId="88" fillId="0" borderId="0" xfId="6" applyFont="1" applyFill="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上级转移支付资金资金拨付使用情况附表（修改稿2）" xfId="49"/>
    <cellStyle name="常规_2014年部门预算（社保基金20131227）" xfId="50"/>
    <cellStyle name="Normal" xfId="51"/>
    <cellStyle name="常规 19" xfId="52"/>
    <cellStyle name="常规 7" xfId="53"/>
  </cellStyles>
  <dxfs count="1">
    <dxf>
      <font>
        <color indexed="9"/>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48"/>
  <sheetViews>
    <sheetView topLeftCell="A22" workbookViewId="0">
      <selection activeCell="B42" sqref="B42:F42"/>
    </sheetView>
  </sheetViews>
  <sheetFormatPr defaultColWidth="9" defaultRowHeight="14.25" outlineLevelCol="5"/>
  <cols>
    <col min="1" max="1" width="5.38333333333333" style="237" customWidth="1"/>
    <col min="2" max="2" width="10" style="237" customWidth="1"/>
    <col min="3" max="5" width="9" style="237"/>
    <col min="6" max="6" width="11.3833333333333" style="237" customWidth="1"/>
    <col min="7" max="16384" width="9" style="237"/>
  </cols>
  <sheetData>
    <row r="2" s="237" customFormat="1" ht="22" customHeight="1" spans="2:6">
      <c r="B2" s="456" t="s">
        <v>0</v>
      </c>
      <c r="C2" s="456"/>
      <c r="D2" s="456"/>
      <c r="E2" s="456"/>
      <c r="F2" s="456"/>
    </row>
    <row r="3" s="237" customFormat="1" spans="2:6">
      <c r="B3" s="456"/>
      <c r="C3" s="456"/>
      <c r="D3" s="456"/>
      <c r="E3" s="456"/>
      <c r="F3" s="456"/>
    </row>
    <row r="4" s="237" customFormat="1" ht="21" customHeight="1" spans="1:6">
      <c r="A4" s="457" t="s">
        <v>1</v>
      </c>
      <c r="B4" s="457"/>
      <c r="C4" s="457"/>
      <c r="D4" s="457"/>
      <c r="E4" s="457"/>
      <c r="F4" s="457"/>
    </row>
    <row r="5" s="237" customFormat="1" spans="2:6">
      <c r="B5" s="458" t="s">
        <v>2</v>
      </c>
      <c r="C5" s="458"/>
      <c r="D5" s="458"/>
      <c r="E5" s="458"/>
      <c r="F5" s="458"/>
    </row>
    <row r="6" s="237" customFormat="1" spans="2:6">
      <c r="B6" s="458" t="s">
        <v>3</v>
      </c>
      <c r="C6" s="458"/>
      <c r="D6" s="458"/>
      <c r="E6" s="458"/>
      <c r="F6" s="458"/>
    </row>
    <row r="7" s="237" customFormat="1" spans="2:6">
      <c r="B7" s="458" t="s">
        <v>4</v>
      </c>
      <c r="C7" s="458"/>
      <c r="D7" s="458"/>
      <c r="E7" s="458"/>
      <c r="F7" s="458"/>
    </row>
    <row r="8" s="237" customFormat="1" spans="2:6">
      <c r="B8" s="458" t="s">
        <v>5</v>
      </c>
      <c r="C8" s="458"/>
      <c r="D8" s="458"/>
      <c r="E8" s="458"/>
      <c r="F8" s="458"/>
    </row>
    <row r="9" s="237" customFormat="1" spans="2:6">
      <c r="B9" s="458" t="s">
        <v>6</v>
      </c>
      <c r="C9" s="458"/>
      <c r="D9" s="458"/>
      <c r="E9" s="458"/>
      <c r="F9" s="458"/>
    </row>
    <row r="10" s="237" customFormat="1" spans="2:6">
      <c r="B10" s="458" t="s">
        <v>7</v>
      </c>
      <c r="C10" s="458"/>
      <c r="D10" s="458"/>
      <c r="E10" s="458"/>
      <c r="F10" s="458"/>
    </row>
    <row r="11" s="237" customFormat="1" spans="2:6">
      <c r="B11" s="458" t="s">
        <v>8</v>
      </c>
      <c r="C11" s="458"/>
      <c r="D11" s="458"/>
      <c r="E11" s="458"/>
      <c r="F11" s="458"/>
    </row>
    <row r="12" s="237" customFormat="1" spans="2:6">
      <c r="B12" s="458" t="s">
        <v>9</v>
      </c>
      <c r="C12" s="458"/>
      <c r="D12" s="458"/>
      <c r="E12" s="458"/>
      <c r="F12" s="458"/>
    </row>
    <row r="13" s="237" customFormat="1" spans="2:6">
      <c r="B13" s="458" t="s">
        <v>10</v>
      </c>
      <c r="C13" s="458"/>
      <c r="D13" s="458"/>
      <c r="E13" s="458"/>
      <c r="F13" s="458"/>
    </row>
    <row r="14" s="237" customFormat="1" spans="2:6">
      <c r="B14" s="458" t="s">
        <v>11</v>
      </c>
      <c r="C14" s="458"/>
      <c r="D14" s="458"/>
      <c r="E14" s="458"/>
      <c r="F14" s="458"/>
    </row>
    <row r="15" s="237" customFormat="1" spans="2:6">
      <c r="B15" s="458" t="s">
        <v>12</v>
      </c>
      <c r="C15" s="458"/>
      <c r="D15" s="458"/>
      <c r="E15" s="458"/>
      <c r="F15" s="458"/>
    </row>
    <row r="16" s="237" customFormat="1" spans="2:6">
      <c r="B16" s="458" t="s">
        <v>13</v>
      </c>
      <c r="C16" s="458"/>
      <c r="D16" s="458"/>
      <c r="E16" s="458"/>
      <c r="F16" s="458"/>
    </row>
    <row r="17" s="237" customFormat="1" spans="2:6">
      <c r="B17" s="458" t="s">
        <v>14</v>
      </c>
      <c r="C17" s="458"/>
      <c r="D17" s="458"/>
      <c r="E17" s="458"/>
      <c r="F17" s="458"/>
    </row>
    <row r="18" s="237" customFormat="1" ht="16" customHeight="1" spans="1:6">
      <c r="A18" s="457" t="s">
        <v>15</v>
      </c>
      <c r="B18" s="457"/>
      <c r="C18" s="457"/>
      <c r="D18" s="457"/>
      <c r="E18" s="457"/>
      <c r="F18" s="457"/>
    </row>
    <row r="19" s="237" customFormat="1" spans="2:6">
      <c r="B19" s="458" t="s">
        <v>16</v>
      </c>
      <c r="C19" s="458"/>
      <c r="D19" s="458"/>
      <c r="E19" s="458"/>
      <c r="F19" s="458"/>
    </row>
    <row r="20" s="237" customFormat="1" spans="2:6">
      <c r="B20" s="458" t="s">
        <v>17</v>
      </c>
      <c r="C20" s="458"/>
      <c r="D20" s="458"/>
      <c r="E20" s="458"/>
      <c r="F20" s="458"/>
    </row>
    <row r="21" s="237" customFormat="1" spans="2:6">
      <c r="B21" s="458" t="s">
        <v>18</v>
      </c>
      <c r="C21" s="458"/>
      <c r="D21" s="458"/>
      <c r="E21" s="458"/>
      <c r="F21" s="458"/>
    </row>
    <row r="22" s="237" customFormat="1" spans="2:6">
      <c r="B22" s="458" t="s">
        <v>19</v>
      </c>
      <c r="C22" s="458"/>
      <c r="D22" s="458"/>
      <c r="E22" s="458"/>
      <c r="F22" s="458"/>
    </row>
    <row r="23" s="237" customFormat="1" spans="2:6">
      <c r="B23" s="458" t="s">
        <v>20</v>
      </c>
      <c r="C23" s="458"/>
      <c r="D23" s="458"/>
      <c r="E23" s="458"/>
      <c r="F23" s="458"/>
    </row>
    <row r="24" s="237" customFormat="1" spans="2:6">
      <c r="B24" s="458" t="s">
        <v>21</v>
      </c>
      <c r="C24" s="458"/>
      <c r="D24" s="458"/>
      <c r="E24" s="458"/>
      <c r="F24" s="458"/>
    </row>
    <row r="25" s="237" customFormat="1" spans="2:6">
      <c r="B25" s="458" t="s">
        <v>22</v>
      </c>
      <c r="C25" s="458"/>
      <c r="D25" s="458"/>
      <c r="E25" s="458"/>
      <c r="F25" s="458"/>
    </row>
    <row r="26" s="237" customFormat="1" spans="1:6">
      <c r="A26" s="457" t="s">
        <v>23</v>
      </c>
      <c r="B26" s="457"/>
      <c r="C26" s="457"/>
      <c r="D26" s="457"/>
      <c r="E26" s="457"/>
      <c r="F26" s="457"/>
    </row>
    <row r="27" s="237" customFormat="1" spans="2:6">
      <c r="B27" s="458" t="s">
        <v>24</v>
      </c>
      <c r="C27" s="458"/>
      <c r="D27" s="458"/>
      <c r="E27" s="458"/>
      <c r="F27" s="458"/>
    </row>
    <row r="28" s="237" customFormat="1" spans="2:6">
      <c r="B28" s="458" t="s">
        <v>25</v>
      </c>
      <c r="C28" s="458"/>
      <c r="D28" s="458"/>
      <c r="E28" s="458"/>
      <c r="F28" s="458"/>
    </row>
    <row r="29" s="237" customFormat="1" spans="2:6">
      <c r="B29" s="458" t="s">
        <v>26</v>
      </c>
      <c r="C29" s="458"/>
      <c r="D29" s="458"/>
      <c r="E29" s="458"/>
      <c r="F29" s="458"/>
    </row>
    <row r="30" s="237" customFormat="1" spans="2:6">
      <c r="B30" s="458" t="s">
        <v>27</v>
      </c>
      <c r="C30" s="458"/>
      <c r="D30" s="458"/>
      <c r="E30" s="458"/>
      <c r="F30" s="458"/>
    </row>
    <row r="31" s="237" customFormat="1" spans="2:6">
      <c r="B31" s="458" t="s">
        <v>28</v>
      </c>
      <c r="C31" s="458"/>
      <c r="D31" s="458"/>
      <c r="E31" s="458"/>
      <c r="F31" s="458"/>
    </row>
    <row r="32" s="237" customFormat="1" spans="2:6">
      <c r="B32" s="458" t="s">
        <v>29</v>
      </c>
      <c r="C32" s="458"/>
      <c r="D32" s="458"/>
      <c r="E32" s="458"/>
      <c r="F32" s="458"/>
    </row>
    <row r="33" s="237" customFormat="1" spans="1:6">
      <c r="A33" s="457" t="s">
        <v>30</v>
      </c>
      <c r="B33" s="457"/>
      <c r="C33" s="457"/>
      <c r="D33" s="457"/>
      <c r="E33" s="457"/>
      <c r="F33" s="457"/>
    </row>
    <row r="34" s="237" customFormat="1" spans="2:6">
      <c r="B34" s="458" t="s">
        <v>31</v>
      </c>
      <c r="C34" s="458"/>
      <c r="D34" s="458"/>
      <c r="E34" s="458"/>
      <c r="F34" s="458"/>
    </row>
    <row r="35" s="237" customFormat="1" spans="2:6">
      <c r="B35" s="458" t="s">
        <v>32</v>
      </c>
      <c r="C35" s="458"/>
      <c r="D35" s="458"/>
      <c r="E35" s="458"/>
      <c r="F35" s="458"/>
    </row>
    <row r="36" s="237" customFormat="1" spans="2:6">
      <c r="B36" s="458" t="s">
        <v>33</v>
      </c>
      <c r="C36" s="458"/>
      <c r="D36" s="458"/>
      <c r="E36" s="458"/>
      <c r="F36" s="458"/>
    </row>
    <row r="37" s="237" customFormat="1" spans="2:6">
      <c r="B37" s="458" t="s">
        <v>34</v>
      </c>
      <c r="C37" s="458"/>
      <c r="D37" s="458"/>
      <c r="E37" s="458"/>
      <c r="F37" s="458"/>
    </row>
    <row r="38" spans="1:6">
      <c r="A38" s="457" t="s">
        <v>35</v>
      </c>
      <c r="B38" s="457"/>
      <c r="C38" s="457"/>
      <c r="D38" s="457"/>
      <c r="E38" s="457"/>
      <c r="F38" s="457"/>
    </row>
    <row r="39" s="237" customFormat="1" spans="2:6">
      <c r="B39" s="458" t="s">
        <v>36</v>
      </c>
      <c r="C39" s="458"/>
      <c r="D39" s="458"/>
      <c r="E39" s="458"/>
      <c r="F39" s="458"/>
    </row>
    <row r="40" s="237" customFormat="1" spans="2:6">
      <c r="B40" s="459" t="s">
        <v>37</v>
      </c>
      <c r="C40" s="459"/>
      <c r="D40" s="459"/>
      <c r="E40" s="459"/>
      <c r="F40" s="459"/>
    </row>
    <row r="41" s="67" customFormat="1" spans="2:6">
      <c r="B41" s="460" t="s">
        <v>38</v>
      </c>
      <c r="C41" s="460"/>
      <c r="D41" s="460"/>
      <c r="E41" s="460"/>
      <c r="F41" s="460"/>
    </row>
    <row r="42" s="67" customFormat="1" spans="2:6">
      <c r="B42" s="460" t="s">
        <v>39</v>
      </c>
      <c r="C42" s="460"/>
      <c r="D42" s="460"/>
      <c r="E42" s="460"/>
      <c r="F42" s="460"/>
    </row>
    <row r="43" ht="17" customHeight="1" spans="1:6">
      <c r="A43" s="457" t="s">
        <v>40</v>
      </c>
      <c r="B43" s="457"/>
      <c r="C43" s="457"/>
      <c r="D43" s="457"/>
      <c r="E43" s="457"/>
      <c r="F43" s="457"/>
    </row>
    <row r="44" spans="2:6">
      <c r="B44" s="461" t="s">
        <v>41</v>
      </c>
      <c r="C44" s="461"/>
      <c r="D44" s="461"/>
      <c r="E44" s="461"/>
      <c r="F44" s="461"/>
    </row>
    <row r="45" spans="1:6">
      <c r="A45" s="67"/>
      <c r="B45" s="461" t="s">
        <v>42</v>
      </c>
      <c r="C45" s="461"/>
      <c r="D45" s="461"/>
      <c r="E45" s="461"/>
      <c r="F45" s="461"/>
    </row>
    <row r="46" spans="1:6">
      <c r="A46" s="67"/>
      <c r="B46" s="461" t="s">
        <v>43</v>
      </c>
      <c r="C46" s="461"/>
      <c r="D46" s="461"/>
      <c r="E46" s="461"/>
      <c r="F46" s="461"/>
    </row>
    <row r="47" spans="1:6">
      <c r="A47" s="457" t="s">
        <v>44</v>
      </c>
      <c r="B47" s="457"/>
      <c r="C47" s="457"/>
      <c r="D47" s="457"/>
      <c r="E47" s="457"/>
      <c r="F47" s="457"/>
    </row>
    <row r="48" spans="2:6">
      <c r="B48" s="461" t="s">
        <v>45</v>
      </c>
      <c r="C48" s="461"/>
      <c r="D48" s="461"/>
      <c r="E48" s="461"/>
      <c r="F48" s="461"/>
    </row>
  </sheetData>
  <mergeCells count="46">
    <mergeCell ref="A4:F4"/>
    <mergeCell ref="B5:F5"/>
    <mergeCell ref="B6:F6"/>
    <mergeCell ref="B7:F7"/>
    <mergeCell ref="B8:F8"/>
    <mergeCell ref="B9:F9"/>
    <mergeCell ref="B10:F10"/>
    <mergeCell ref="B11:F11"/>
    <mergeCell ref="B12:F12"/>
    <mergeCell ref="B13:F13"/>
    <mergeCell ref="B14:F14"/>
    <mergeCell ref="B15:F15"/>
    <mergeCell ref="B16:F16"/>
    <mergeCell ref="B17:F17"/>
    <mergeCell ref="A18:F18"/>
    <mergeCell ref="B19:F19"/>
    <mergeCell ref="B20:F20"/>
    <mergeCell ref="B21:F21"/>
    <mergeCell ref="B22:F22"/>
    <mergeCell ref="B23:F23"/>
    <mergeCell ref="B24:F24"/>
    <mergeCell ref="B25:F25"/>
    <mergeCell ref="A26:F26"/>
    <mergeCell ref="B27:F27"/>
    <mergeCell ref="B28:F28"/>
    <mergeCell ref="B29:F29"/>
    <mergeCell ref="B30:F30"/>
    <mergeCell ref="B31:F31"/>
    <mergeCell ref="B32:F32"/>
    <mergeCell ref="A33:F33"/>
    <mergeCell ref="B34:F34"/>
    <mergeCell ref="B35:F35"/>
    <mergeCell ref="B36:F36"/>
    <mergeCell ref="B37:F37"/>
    <mergeCell ref="A38:F38"/>
    <mergeCell ref="B39:F39"/>
    <mergeCell ref="B40:F40"/>
    <mergeCell ref="B41:F41"/>
    <mergeCell ref="B42:F42"/>
    <mergeCell ref="A43:F43"/>
    <mergeCell ref="B44:F44"/>
    <mergeCell ref="B45:F45"/>
    <mergeCell ref="B46:F46"/>
    <mergeCell ref="A47:F47"/>
    <mergeCell ref="B48:F48"/>
    <mergeCell ref="B2:F3"/>
  </mergeCells>
  <hyperlinks>
    <hyperlink ref="B16:F16" location="'12.一般公共预算转移支付表（分地区）'!A1" display="12.一般公共预算转移支付表（分地区）"/>
    <hyperlink ref="B5:F5" location="'1.全市公共预算收入表'!A1" display="1.全市公共预算收入表"/>
    <hyperlink ref="B6:F6" location="'2.全市公共预算支出表'!A1" display="2.全市公共预算支出表"/>
    <hyperlink ref="B7:F7" location="'3.全市公共预算收入明细表'!A1" display="3.全市公共预算收入明细表"/>
    <hyperlink ref="B8:F8" location="'4.全市公共预算支出明细表'!A1" display="4.全市公共预算支出明细表"/>
    <hyperlink ref="B9:F9" location="'5.市级公共预算收入表'!A1" display="5.市级公共预算收入表"/>
    <hyperlink ref="B10:F10" location="'6.市级公共预算支出表'!A1" display="6.市级公共预算支出表"/>
    <hyperlink ref="B11:F11" location="'7.市级公共预算收入明细表'!A1" display="7.市级公共预算收入明细表"/>
    <hyperlink ref="B12:F12" location="'8.市级公共预算支出明细表'!A1" display="8.市级公共预算支出明细表"/>
    <hyperlink ref="B13:F13" location="'9.市级公共预算支出（功能分类）'!A1" display="9.市级公共预算支出（功能分类）"/>
    <hyperlink ref="B14:F14" location="'10.市级公共预算基本支出（经济分类）'!A1" display="10.市级公共预算基本支出（经济分类）"/>
    <hyperlink ref="B15:F15" location="'11.一般公共预算转移支付表（分项目）'!A1" display="11.一般公共预算转移支付表（分项目）"/>
    <hyperlink ref="B17:F17" location="'13.转移支付执行情况说明表'!A1" display="13.转移支付执行情况说明表"/>
    <hyperlink ref="B19:F19" location="'14.全市基金收入表'!A1" display="14.全市基金收入表"/>
    <hyperlink ref="B20:F20" location="'15.全市基金支出表'!A1" display="15.全市基金支出表"/>
    <hyperlink ref="B21:F21" location="'16.市级基金收支表'!A1" display="16.市级基金收支表"/>
    <hyperlink ref="B22:F22" location="'17.市级基金收入表'!A1" display="17.市级基金收入表"/>
    <hyperlink ref="B23:F23" location="'18.市级基金支出表'!A1" display="18.市级基金支出表"/>
    <hyperlink ref="B24:F24" location="'19.市级基金转移支付表（分项目）'!A1" display="19.市级基金转移支付表（分项目）"/>
    <hyperlink ref="B25:F25" location="'20.市级基金转移支付表（分地区）'!A1" display="20.市级基金转移支付表（分地区）"/>
    <hyperlink ref="B27:F27" location="'21.全市国资预算收入表'!A1" display="21.全市国资预算收入表"/>
    <hyperlink ref="B28:F28" location="'22.全市国资预算支出表'!A1" display="22.全市国资预算支出表"/>
    <hyperlink ref="B29:F29" location="'23.市级国资预算收支表'!A1" display="23.市级国资预算收支表"/>
    <hyperlink ref="B30:F30" location="'24.市级国资预算收入表'!A1" display="24.市级国资预算收入表"/>
    <hyperlink ref="B31:F31" location="'25.市级国资预算支出表'!A1" display="25.市级国资预算支出表"/>
    <hyperlink ref="B32:F32" location="'26.市级国资预算转移支付表'!A1" display="26.市级国资预算转移支付表"/>
    <hyperlink ref="B34:F34" location="'27.全市社保基金收支表'!A1" display="27.全市社保基金收支表"/>
    <hyperlink ref="B35:F35" location="'28.市级社保基金收支表'!A1" display="28.市级社保基金收支表"/>
    <hyperlink ref="B36:F36" location="'29.市级社保基金收入表'!A1" display="29.市级社保基金收入表"/>
    <hyperlink ref="B37:F37" location="'30.市级社保基金支出表'!A1" display="30.市级社保基金支出表"/>
    <hyperlink ref="B39:F39" location="'31.地方债务情况说明'!A1" display="31.地方债务情况说明"/>
    <hyperlink ref="B40:F40" location="'32.债务限额和余额'!A1" display="32.债务限额和余额"/>
    <hyperlink ref="B41:F41" location="'33.全市地方政府债券使用情况表'!A1" display="33.全市地方政府债券使用情况表"/>
    <hyperlink ref="B42:F42" location="'34.市本级地方政府债券使用情况表'!A1" display="34.市本级地方政府债券使用情况表"/>
    <hyperlink ref="B44:F44" location="'35.市级预算绩效工作情况'!A1" display="35.市级预算绩效工作情况"/>
    <hyperlink ref="B45:F45" location="'36.部分专项资金绩效目标完成情况表'!A1" display="36.部分专项资金绩效目标完成情况表"/>
    <hyperlink ref="B46:F46" location="'37.部分专项资金绩效目标完成情况表'!A1" display="37.部分专项资金绩效目标完成情况表"/>
    <hyperlink ref="B48:F48" location="'38.市级“三公”经费决算汇总情况表'!A1" display="38.市级“三公”经费决算汇总情况表"/>
  </hyperlinks>
  <printOptions horizontalCentered="1"/>
  <pageMargins left="0.751388888888889" right="0.751388888888889" top="0.605555555555556" bottom="0.605555555555556" header="0.511805555555556" footer="0.511805555555556"/>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77"/>
  <sheetViews>
    <sheetView workbookViewId="0">
      <selection activeCell="F8" sqref="F8"/>
    </sheetView>
  </sheetViews>
  <sheetFormatPr defaultColWidth="9" defaultRowHeight="15.75" outlineLevelCol="3"/>
  <cols>
    <col min="1" max="1" width="38.25" style="160" customWidth="1"/>
    <col min="2" max="2" width="13.1333333333333" style="357" customWidth="1"/>
    <col min="3" max="3" width="13.1333333333333" style="358" customWidth="1"/>
    <col min="4" max="4" width="15.3833333333333" style="160" customWidth="1"/>
    <col min="5" max="16378" width="9" style="160"/>
  </cols>
  <sheetData>
    <row r="1" spans="1:1">
      <c r="A1" s="162" t="s">
        <v>1215</v>
      </c>
    </row>
    <row r="2" s="160" customFormat="1" ht="48" customHeight="1" spans="1:4">
      <c r="A2" s="359" t="s">
        <v>1216</v>
      </c>
      <c r="B2" s="360"/>
      <c r="C2" s="360"/>
      <c r="D2" s="359"/>
    </row>
    <row r="3" s="160" customFormat="1" spans="1:4">
      <c r="A3" s="361"/>
      <c r="B3" s="362"/>
      <c r="C3" s="363"/>
      <c r="D3" s="364" t="s">
        <v>48</v>
      </c>
    </row>
    <row r="4" s="160" customFormat="1" ht="30.75" customHeight="1" spans="1:4">
      <c r="A4" s="365" t="s">
        <v>77</v>
      </c>
      <c r="B4" s="366" t="s">
        <v>115</v>
      </c>
      <c r="C4" s="366" t="s">
        <v>79</v>
      </c>
      <c r="D4" s="367" t="s">
        <v>116</v>
      </c>
    </row>
    <row r="5" s="160" customFormat="1" spans="1:4">
      <c r="A5" s="368" t="s">
        <v>117</v>
      </c>
      <c r="B5" s="369">
        <v>129.7599</v>
      </c>
      <c r="C5" s="369">
        <v>121.2868</v>
      </c>
      <c r="D5" s="370">
        <f t="shared" ref="D5:D16" si="0">B5/C5</f>
        <v>1.06986003423291</v>
      </c>
    </row>
    <row r="6" s="160" customFormat="1" spans="1:4">
      <c r="A6" s="368" t="s">
        <v>118</v>
      </c>
      <c r="B6" s="369">
        <v>13.4034</v>
      </c>
      <c r="C6" s="369">
        <v>12.9352</v>
      </c>
      <c r="D6" s="370">
        <f t="shared" si="0"/>
        <v>1.03619580679077</v>
      </c>
    </row>
    <row r="7" s="160" customFormat="1" spans="1:4">
      <c r="A7" s="368" t="s">
        <v>1217</v>
      </c>
      <c r="B7" s="369">
        <v>0.3541</v>
      </c>
      <c r="C7" s="369">
        <v>0.3452</v>
      </c>
      <c r="D7" s="370">
        <f t="shared" si="0"/>
        <v>1.02578215527231</v>
      </c>
    </row>
    <row r="8" s="160" customFormat="1" spans="1:4">
      <c r="A8" s="368" t="s">
        <v>1218</v>
      </c>
      <c r="B8" s="369">
        <v>0.0986</v>
      </c>
      <c r="C8" s="369">
        <v>0.1117</v>
      </c>
      <c r="D8" s="370">
        <f t="shared" si="0"/>
        <v>0.88272157564906</v>
      </c>
    </row>
    <row r="9" s="160" customFormat="1" spans="1:4">
      <c r="A9" s="368" t="s">
        <v>1219</v>
      </c>
      <c r="B9" s="369">
        <v>0.0966</v>
      </c>
      <c r="C9" s="369">
        <v>0.0628</v>
      </c>
      <c r="D9" s="370">
        <f t="shared" si="0"/>
        <v>1.53821656050955</v>
      </c>
    </row>
    <row r="10" s="160" customFormat="1" spans="1:4">
      <c r="A10" s="368" t="s">
        <v>1220</v>
      </c>
      <c r="B10" s="369">
        <v>0.0038</v>
      </c>
      <c r="C10" s="369">
        <v>0.0044</v>
      </c>
      <c r="D10" s="370">
        <f t="shared" si="0"/>
        <v>0.863636363636364</v>
      </c>
    </row>
    <row r="11" s="160" customFormat="1" spans="1:4">
      <c r="A11" s="368" t="s">
        <v>1221</v>
      </c>
      <c r="B11" s="369">
        <v>0.0323</v>
      </c>
      <c r="C11" s="369">
        <v>0.0247</v>
      </c>
      <c r="D11" s="370">
        <f t="shared" si="0"/>
        <v>1.30769230769231</v>
      </c>
    </row>
    <row r="12" s="160" customFormat="1" spans="1:4">
      <c r="A12" s="368" t="s">
        <v>1222</v>
      </c>
      <c r="B12" s="369">
        <v>0.004</v>
      </c>
      <c r="C12" s="369">
        <v>0.004</v>
      </c>
      <c r="D12" s="370">
        <f t="shared" si="0"/>
        <v>1</v>
      </c>
    </row>
    <row r="13" s="160" customFormat="1" spans="1:4">
      <c r="A13" s="368" t="s">
        <v>1223</v>
      </c>
      <c r="B13" s="369">
        <v>0.0185</v>
      </c>
      <c r="C13" s="369">
        <v>0.0107</v>
      </c>
      <c r="D13" s="370">
        <f t="shared" si="0"/>
        <v>1.72897196261682</v>
      </c>
    </row>
    <row r="14" s="160" customFormat="1" spans="1:4">
      <c r="A14" s="368" t="s">
        <v>1224</v>
      </c>
      <c r="B14" s="369">
        <v>0.007</v>
      </c>
      <c r="C14" s="369">
        <v>0.007</v>
      </c>
      <c r="D14" s="370">
        <f t="shared" si="0"/>
        <v>1</v>
      </c>
    </row>
    <row r="15" s="160" customFormat="1" spans="1:4">
      <c r="A15" s="368" t="s">
        <v>1225</v>
      </c>
      <c r="B15" s="369">
        <v>0.0225</v>
      </c>
      <c r="C15" s="369">
        <v>0.0133</v>
      </c>
      <c r="D15" s="370">
        <f t="shared" si="0"/>
        <v>1.69172932330827</v>
      </c>
    </row>
    <row r="16" s="160" customFormat="1" spans="1:4">
      <c r="A16" s="368" t="s">
        <v>1226</v>
      </c>
      <c r="B16" s="369">
        <v>0</v>
      </c>
      <c r="C16" s="369">
        <v>0.001</v>
      </c>
      <c r="D16" s="370">
        <f t="shared" si="0"/>
        <v>0</v>
      </c>
    </row>
    <row r="17" s="160" customFormat="1" spans="1:4">
      <c r="A17" s="368" t="s">
        <v>1227</v>
      </c>
      <c r="B17" s="369">
        <v>0</v>
      </c>
      <c r="C17" s="369">
        <v>0</v>
      </c>
      <c r="D17" s="370"/>
    </row>
    <row r="18" s="160" customFormat="1" spans="1:4">
      <c r="A18" s="368" t="s">
        <v>1228</v>
      </c>
      <c r="B18" s="369">
        <v>0.0708</v>
      </c>
      <c r="C18" s="369">
        <v>0.1056</v>
      </c>
      <c r="D18" s="370">
        <f t="shared" ref="D18:D21" si="1">B18/C18</f>
        <v>0.670454545454546</v>
      </c>
    </row>
    <row r="19" s="160" customFormat="1" spans="1:4">
      <c r="A19" s="368" t="s">
        <v>1229</v>
      </c>
      <c r="B19" s="369">
        <v>0.2456</v>
      </c>
      <c r="C19" s="369">
        <v>0.2325</v>
      </c>
      <c r="D19" s="370">
        <f t="shared" si="1"/>
        <v>1.05634408602151</v>
      </c>
    </row>
    <row r="20" s="160" customFormat="1" spans="1:4">
      <c r="A20" s="368" t="s">
        <v>1218</v>
      </c>
      <c r="B20" s="369">
        <v>0.0966</v>
      </c>
      <c r="C20" s="369">
        <v>0.0882</v>
      </c>
      <c r="D20" s="370">
        <f t="shared" si="1"/>
        <v>1.0952380952381</v>
      </c>
    </row>
    <row r="21" s="160" customFormat="1" spans="1:4">
      <c r="A21" s="368" t="s">
        <v>1219</v>
      </c>
      <c r="B21" s="369">
        <v>0.037</v>
      </c>
      <c r="C21" s="369">
        <v>0.0167</v>
      </c>
      <c r="D21" s="370">
        <f t="shared" si="1"/>
        <v>2.21556886227545</v>
      </c>
    </row>
    <row r="22" s="160" customFormat="1" spans="1:4">
      <c r="A22" s="368" t="s">
        <v>1220</v>
      </c>
      <c r="B22" s="369">
        <v>0</v>
      </c>
      <c r="C22" s="369">
        <v>0</v>
      </c>
      <c r="D22" s="370"/>
    </row>
    <row r="23" s="160" customFormat="1" spans="1:4">
      <c r="A23" s="368" t="s">
        <v>1230</v>
      </c>
      <c r="B23" s="369">
        <v>0.0351</v>
      </c>
      <c r="C23" s="369">
        <v>0.0224</v>
      </c>
      <c r="D23" s="370">
        <f t="shared" ref="D23:D25" si="2">B23/C23</f>
        <v>1.56696428571429</v>
      </c>
    </row>
    <row r="24" s="160" customFormat="1" spans="1:4">
      <c r="A24" s="368" t="s">
        <v>1231</v>
      </c>
      <c r="B24" s="369">
        <v>0.0062</v>
      </c>
      <c r="C24" s="369">
        <v>0.001</v>
      </c>
      <c r="D24" s="370">
        <f t="shared" si="2"/>
        <v>6.2</v>
      </c>
    </row>
    <row r="25" s="160" customFormat="1" spans="1:4">
      <c r="A25" s="368" t="s">
        <v>1232</v>
      </c>
      <c r="B25" s="369">
        <v>0.0264</v>
      </c>
      <c r="C25" s="369">
        <v>0.0249</v>
      </c>
      <c r="D25" s="370">
        <f t="shared" si="2"/>
        <v>1.06024096385542</v>
      </c>
    </row>
    <row r="26" s="160" customFormat="1" spans="1:4">
      <c r="A26" s="368" t="s">
        <v>1227</v>
      </c>
      <c r="B26" s="369">
        <v>0</v>
      </c>
      <c r="C26" s="369">
        <v>0</v>
      </c>
      <c r="D26" s="370"/>
    </row>
    <row r="27" s="160" customFormat="1" spans="1:4">
      <c r="A27" s="368" t="s">
        <v>1233</v>
      </c>
      <c r="B27" s="369">
        <v>0.0443</v>
      </c>
      <c r="C27" s="369">
        <v>0.0793</v>
      </c>
      <c r="D27" s="370">
        <f t="shared" ref="D27:D31" si="3">B27/C27</f>
        <v>0.558638083228247</v>
      </c>
    </row>
    <row r="28" s="160" customFormat="1" spans="1:4">
      <c r="A28" s="368" t="s">
        <v>1234</v>
      </c>
      <c r="B28" s="369">
        <v>4.9013</v>
      </c>
      <c r="C28" s="369">
        <v>5.0562</v>
      </c>
      <c r="D28" s="370">
        <f t="shared" si="3"/>
        <v>0.969364344764843</v>
      </c>
    </row>
    <row r="29" s="160" customFormat="1" spans="1:4">
      <c r="A29" s="368" t="s">
        <v>1218</v>
      </c>
      <c r="B29" s="369">
        <v>0.5473</v>
      </c>
      <c r="C29" s="369">
        <v>0.5805</v>
      </c>
      <c r="D29" s="370">
        <f t="shared" si="3"/>
        <v>0.942807924203273</v>
      </c>
    </row>
    <row r="30" s="160" customFormat="1" spans="1:4">
      <c r="A30" s="368" t="s">
        <v>1219</v>
      </c>
      <c r="B30" s="369">
        <v>0.0851</v>
      </c>
      <c r="C30" s="369">
        <v>0.0376</v>
      </c>
      <c r="D30" s="370">
        <f t="shared" si="3"/>
        <v>2.26329787234043</v>
      </c>
    </row>
    <row r="31" s="160" customFormat="1" spans="1:4">
      <c r="A31" s="368" t="s">
        <v>1220</v>
      </c>
      <c r="B31" s="369">
        <v>0.0071</v>
      </c>
      <c r="C31" s="369">
        <v>0.0028</v>
      </c>
      <c r="D31" s="370">
        <f t="shared" si="3"/>
        <v>2.53571428571429</v>
      </c>
    </row>
    <row r="32" s="160" customFormat="1" spans="1:4">
      <c r="A32" s="368" t="s">
        <v>1235</v>
      </c>
      <c r="B32" s="369">
        <v>0</v>
      </c>
      <c r="C32" s="369">
        <v>0</v>
      </c>
      <c r="D32" s="370"/>
    </row>
    <row r="33" s="160" customFormat="1" spans="1:4">
      <c r="A33" s="368" t="s">
        <v>1236</v>
      </c>
      <c r="B33" s="369">
        <v>0</v>
      </c>
      <c r="C33" s="369">
        <v>0.0215</v>
      </c>
      <c r="D33" s="370">
        <f t="shared" ref="D33:D35" si="4">B33/C33</f>
        <v>0</v>
      </c>
    </row>
    <row r="34" s="160" customFormat="1" spans="1:4">
      <c r="A34" s="368" t="s">
        <v>1237</v>
      </c>
      <c r="B34" s="369">
        <v>0.0793</v>
      </c>
      <c r="C34" s="369">
        <v>0.0628</v>
      </c>
      <c r="D34" s="370">
        <f t="shared" si="4"/>
        <v>1.26273885350318</v>
      </c>
    </row>
    <row r="35" s="160" customFormat="1" spans="1:4">
      <c r="A35" s="368" t="s">
        <v>1238</v>
      </c>
      <c r="B35" s="369">
        <v>0.1052</v>
      </c>
      <c r="C35" s="369">
        <v>0.1027</v>
      </c>
      <c r="D35" s="370">
        <f t="shared" si="4"/>
        <v>1.02434274586173</v>
      </c>
    </row>
    <row r="36" s="160" customFormat="1" spans="1:4">
      <c r="A36" s="368" t="s">
        <v>1239</v>
      </c>
      <c r="B36" s="369">
        <v>0</v>
      </c>
      <c r="C36" s="369">
        <v>0</v>
      </c>
      <c r="D36" s="370"/>
    </row>
    <row r="37" s="160" customFormat="1" spans="1:4">
      <c r="A37" s="368" t="s">
        <v>1227</v>
      </c>
      <c r="B37" s="369">
        <v>0.0086</v>
      </c>
      <c r="C37" s="369">
        <v>0</v>
      </c>
      <c r="D37" s="370"/>
    </row>
    <row r="38" s="160" customFormat="1" spans="1:4">
      <c r="A38" s="368" t="s">
        <v>1240</v>
      </c>
      <c r="B38" s="369">
        <v>4.0687</v>
      </c>
      <c r="C38" s="369">
        <v>4.2483</v>
      </c>
      <c r="D38" s="370">
        <f t="shared" ref="D38:D41" si="5">B38/C38</f>
        <v>0.957724266177059</v>
      </c>
    </row>
    <row r="39" s="160" customFormat="1" spans="1:4">
      <c r="A39" s="368" t="s">
        <v>1241</v>
      </c>
      <c r="B39" s="369">
        <v>0.506</v>
      </c>
      <c r="C39" s="369">
        <v>0.4985</v>
      </c>
      <c r="D39" s="370">
        <f t="shared" si="5"/>
        <v>1.01504513540622</v>
      </c>
    </row>
    <row r="40" s="160" customFormat="1" spans="1:4">
      <c r="A40" s="368" t="s">
        <v>1218</v>
      </c>
      <c r="B40" s="369">
        <v>0.275</v>
      </c>
      <c r="C40" s="369">
        <v>0.1564</v>
      </c>
      <c r="D40" s="370">
        <f t="shared" si="5"/>
        <v>1.75831202046036</v>
      </c>
    </row>
    <row r="41" s="160" customFormat="1" spans="1:4">
      <c r="A41" s="368" t="s">
        <v>1219</v>
      </c>
      <c r="B41" s="369">
        <v>0.001</v>
      </c>
      <c r="C41" s="369">
        <v>0.0619</v>
      </c>
      <c r="D41" s="370">
        <f t="shared" si="5"/>
        <v>0.0161550888529887</v>
      </c>
    </row>
    <row r="42" s="160" customFormat="1" spans="1:4">
      <c r="A42" s="368" t="s">
        <v>1220</v>
      </c>
      <c r="B42" s="369">
        <v>0</v>
      </c>
      <c r="C42" s="369">
        <v>0</v>
      </c>
      <c r="D42" s="370"/>
    </row>
    <row r="43" s="160" customFormat="1" spans="1:4">
      <c r="A43" s="368" t="s">
        <v>1242</v>
      </c>
      <c r="B43" s="369">
        <v>0</v>
      </c>
      <c r="C43" s="369">
        <v>0.0234</v>
      </c>
      <c r="D43" s="370">
        <f t="shared" ref="D43:D47" si="6">B43/C43</f>
        <v>0</v>
      </c>
    </row>
    <row r="44" s="160" customFormat="1" spans="1:4">
      <c r="A44" s="368" t="s">
        <v>1243</v>
      </c>
      <c r="B44" s="369">
        <v>0</v>
      </c>
      <c r="C44" s="369">
        <v>0</v>
      </c>
      <c r="D44" s="370"/>
    </row>
    <row r="45" s="160" customFormat="1" spans="1:4">
      <c r="A45" s="368" t="s">
        <v>1244</v>
      </c>
      <c r="B45" s="369">
        <v>0</v>
      </c>
      <c r="C45" s="369">
        <v>0.008</v>
      </c>
      <c r="D45" s="370">
        <f t="shared" si="6"/>
        <v>0</v>
      </c>
    </row>
    <row r="46" s="160" customFormat="1" spans="1:4">
      <c r="A46" s="368" t="s">
        <v>1245</v>
      </c>
      <c r="B46" s="369">
        <v>0</v>
      </c>
      <c r="C46" s="369">
        <v>0</v>
      </c>
      <c r="D46" s="370"/>
    </row>
    <row r="47" s="160" customFormat="1" spans="1:4">
      <c r="A47" s="368" t="s">
        <v>1246</v>
      </c>
      <c r="B47" s="369">
        <v>0.0013</v>
      </c>
      <c r="C47" s="369">
        <v>0.0094</v>
      </c>
      <c r="D47" s="370">
        <f t="shared" si="6"/>
        <v>0.138297872340426</v>
      </c>
    </row>
    <row r="48" s="160" customFormat="1" spans="1:4">
      <c r="A48" s="368" t="s">
        <v>1227</v>
      </c>
      <c r="B48" s="369">
        <v>0.0008</v>
      </c>
      <c r="C48" s="369">
        <v>0</v>
      </c>
      <c r="D48" s="370"/>
    </row>
    <row r="49" s="160" customFormat="1" spans="1:4">
      <c r="A49" s="368" t="s">
        <v>1247</v>
      </c>
      <c r="B49" s="369">
        <v>0.2279</v>
      </c>
      <c r="C49" s="369">
        <v>0.2394</v>
      </c>
      <c r="D49" s="370">
        <f t="shared" ref="D49:D52" si="7">B49/C49</f>
        <v>0.951963241436926</v>
      </c>
    </row>
    <row r="50" s="160" customFormat="1" spans="1:4">
      <c r="A50" s="368" t="s">
        <v>1248</v>
      </c>
      <c r="B50" s="369">
        <v>0.2083</v>
      </c>
      <c r="C50" s="369">
        <v>0.205</v>
      </c>
      <c r="D50" s="370">
        <f t="shared" si="7"/>
        <v>1.01609756097561</v>
      </c>
    </row>
    <row r="51" s="160" customFormat="1" spans="1:4">
      <c r="A51" s="368" t="s">
        <v>1218</v>
      </c>
      <c r="B51" s="369">
        <v>0.1085</v>
      </c>
      <c r="C51" s="369">
        <v>0.097</v>
      </c>
      <c r="D51" s="370">
        <f t="shared" si="7"/>
        <v>1.11855670103093</v>
      </c>
    </row>
    <row r="52" s="160" customFormat="1" spans="1:4">
      <c r="A52" s="368" t="s">
        <v>1219</v>
      </c>
      <c r="B52" s="369">
        <v>0.0139</v>
      </c>
      <c r="C52" s="369">
        <v>0.004</v>
      </c>
      <c r="D52" s="370">
        <f t="shared" si="7"/>
        <v>3.475</v>
      </c>
    </row>
    <row r="53" s="160" customFormat="1" spans="1:4">
      <c r="A53" s="368" t="s">
        <v>1220</v>
      </c>
      <c r="B53" s="369">
        <v>0</v>
      </c>
      <c r="C53" s="369">
        <v>0</v>
      </c>
      <c r="D53" s="370"/>
    </row>
    <row r="54" s="160" customFormat="1" spans="1:4">
      <c r="A54" s="368" t="s">
        <v>1249</v>
      </c>
      <c r="B54" s="369">
        <v>0.0249</v>
      </c>
      <c r="C54" s="369">
        <v>0.0257</v>
      </c>
      <c r="D54" s="370">
        <f t="shared" ref="D54:D57" si="8">B54/C54</f>
        <v>0.968871595330739</v>
      </c>
    </row>
    <row r="55" s="160" customFormat="1" spans="1:4">
      <c r="A55" s="368" t="s">
        <v>1250</v>
      </c>
      <c r="B55" s="369">
        <v>0.0015</v>
      </c>
      <c r="C55" s="369">
        <v>0.0005</v>
      </c>
      <c r="D55" s="370">
        <f t="shared" si="8"/>
        <v>3</v>
      </c>
    </row>
    <row r="56" s="160" customFormat="1" spans="1:4">
      <c r="A56" s="368" t="s">
        <v>1251</v>
      </c>
      <c r="B56" s="369">
        <v>0.0049</v>
      </c>
      <c r="C56" s="369">
        <v>0.0072</v>
      </c>
      <c r="D56" s="370">
        <f t="shared" si="8"/>
        <v>0.680555555555556</v>
      </c>
    </row>
    <row r="57" s="160" customFormat="1" spans="1:4">
      <c r="A57" s="368" t="s">
        <v>1252</v>
      </c>
      <c r="B57" s="369">
        <v>0.015</v>
      </c>
      <c r="C57" s="369">
        <v>0.015</v>
      </c>
      <c r="D57" s="370">
        <f t="shared" si="8"/>
        <v>1</v>
      </c>
    </row>
    <row r="58" s="160" customFormat="1" spans="1:4">
      <c r="A58" s="368" t="s">
        <v>1253</v>
      </c>
      <c r="B58" s="369">
        <v>0</v>
      </c>
      <c r="C58" s="369">
        <v>0</v>
      </c>
      <c r="D58" s="370"/>
    </row>
    <row r="59" s="160" customFormat="1" spans="1:4">
      <c r="A59" s="368" t="s">
        <v>1227</v>
      </c>
      <c r="B59" s="369">
        <v>0</v>
      </c>
      <c r="C59" s="369">
        <v>0</v>
      </c>
      <c r="D59" s="370"/>
    </row>
    <row r="60" s="160" customFormat="1" spans="1:4">
      <c r="A60" s="368" t="s">
        <v>1254</v>
      </c>
      <c r="B60" s="369">
        <v>0.0396</v>
      </c>
      <c r="C60" s="369">
        <v>0.0556</v>
      </c>
      <c r="D60" s="370">
        <f t="shared" ref="D60:D64" si="9">B60/C60</f>
        <v>0.712230215827338</v>
      </c>
    </row>
    <row r="61" s="160" customFormat="1" spans="1:4">
      <c r="A61" s="368" t="s">
        <v>1255</v>
      </c>
      <c r="B61" s="369">
        <v>1.2441</v>
      </c>
      <c r="C61" s="369">
        <v>1.0365</v>
      </c>
      <c r="D61" s="370">
        <f t="shared" si="9"/>
        <v>1.20028943560058</v>
      </c>
    </row>
    <row r="62" s="160" customFormat="1" spans="1:4">
      <c r="A62" s="368" t="s">
        <v>1218</v>
      </c>
      <c r="B62" s="369">
        <v>0.2592</v>
      </c>
      <c r="C62" s="369">
        <v>0.2462</v>
      </c>
      <c r="D62" s="370">
        <f t="shared" si="9"/>
        <v>1.05280259951259</v>
      </c>
    </row>
    <row r="63" s="160" customFormat="1" spans="1:4">
      <c r="A63" s="368" t="s">
        <v>1219</v>
      </c>
      <c r="B63" s="369">
        <v>0.4593</v>
      </c>
      <c r="C63" s="369">
        <v>0.2965</v>
      </c>
      <c r="D63" s="370">
        <f t="shared" si="9"/>
        <v>1.54907251264755</v>
      </c>
    </row>
    <row r="64" s="160" customFormat="1" spans="1:4">
      <c r="A64" s="368" t="s">
        <v>1220</v>
      </c>
      <c r="B64" s="369">
        <v>0.0021</v>
      </c>
      <c r="C64" s="369">
        <v>0.0022</v>
      </c>
      <c r="D64" s="370">
        <f t="shared" si="9"/>
        <v>0.954545454545454</v>
      </c>
    </row>
    <row r="65" s="160" customFormat="1" spans="1:4">
      <c r="A65" s="368" t="s">
        <v>1256</v>
      </c>
      <c r="B65" s="369">
        <v>0</v>
      </c>
      <c r="C65" s="369">
        <v>0</v>
      </c>
      <c r="D65" s="370"/>
    </row>
    <row r="66" s="160" customFormat="1" spans="1:4">
      <c r="A66" s="368" t="s">
        <v>1257</v>
      </c>
      <c r="B66" s="369">
        <v>0.0028</v>
      </c>
      <c r="C66" s="369">
        <v>0.0203</v>
      </c>
      <c r="D66" s="370">
        <f t="shared" ref="D66:D73" si="10">B66/C66</f>
        <v>0.137931034482759</v>
      </c>
    </row>
    <row r="67" s="160" customFormat="1" spans="1:4">
      <c r="A67" s="368" t="s">
        <v>1258</v>
      </c>
      <c r="B67" s="369">
        <v>0</v>
      </c>
      <c r="C67" s="369">
        <v>0.002</v>
      </c>
      <c r="D67" s="370">
        <f t="shared" si="10"/>
        <v>0</v>
      </c>
    </row>
    <row r="68" s="160" customFormat="1" spans="1:4">
      <c r="A68" s="368" t="s">
        <v>1259</v>
      </c>
      <c r="B68" s="369">
        <v>0.0641</v>
      </c>
      <c r="C68" s="369">
        <v>0.0946</v>
      </c>
      <c r="D68" s="370">
        <f t="shared" si="10"/>
        <v>0.677589852008457</v>
      </c>
    </row>
    <row r="69" s="160" customFormat="1" spans="1:4">
      <c r="A69" s="368" t="s">
        <v>1260</v>
      </c>
      <c r="B69" s="369">
        <v>0.0089</v>
      </c>
      <c r="C69" s="369">
        <v>0.0049</v>
      </c>
      <c r="D69" s="370">
        <f t="shared" si="10"/>
        <v>1.81632653061224</v>
      </c>
    </row>
    <row r="70" s="160" customFormat="1" spans="1:4">
      <c r="A70" s="368" t="s">
        <v>1227</v>
      </c>
      <c r="B70" s="369">
        <v>0.007</v>
      </c>
      <c r="C70" s="369">
        <v>0.0058</v>
      </c>
      <c r="D70" s="370">
        <f t="shared" si="10"/>
        <v>1.20689655172414</v>
      </c>
    </row>
    <row r="71" s="160" customFormat="1" spans="1:4">
      <c r="A71" s="368" t="s">
        <v>1261</v>
      </c>
      <c r="B71" s="369">
        <v>0.4407</v>
      </c>
      <c r="C71" s="369">
        <v>0.364</v>
      </c>
      <c r="D71" s="370">
        <f t="shared" si="10"/>
        <v>1.21071428571429</v>
      </c>
    </row>
    <row r="72" s="160" customFormat="1" spans="1:4">
      <c r="A72" s="368" t="s">
        <v>1262</v>
      </c>
      <c r="B72" s="369">
        <v>0.6</v>
      </c>
      <c r="C72" s="369">
        <v>1.0944</v>
      </c>
      <c r="D72" s="370">
        <f t="shared" si="10"/>
        <v>0.548245614035088</v>
      </c>
    </row>
    <row r="73" s="160" customFormat="1" spans="1:4">
      <c r="A73" s="368" t="s">
        <v>1218</v>
      </c>
      <c r="B73" s="369">
        <v>0</v>
      </c>
      <c r="C73" s="369">
        <v>0.0017</v>
      </c>
      <c r="D73" s="370">
        <f t="shared" si="10"/>
        <v>0</v>
      </c>
    </row>
    <row r="74" s="160" customFormat="1" spans="1:4">
      <c r="A74" s="368" t="s">
        <v>1219</v>
      </c>
      <c r="B74" s="369">
        <v>0</v>
      </c>
      <c r="C74" s="369">
        <v>0</v>
      </c>
      <c r="D74" s="370"/>
    </row>
    <row r="75" s="160" customFormat="1" spans="1:4">
      <c r="A75" s="368" t="s">
        <v>1220</v>
      </c>
      <c r="B75" s="369">
        <v>0</v>
      </c>
      <c r="C75" s="369">
        <v>0</v>
      </c>
      <c r="D75" s="370"/>
    </row>
    <row r="76" s="160" customFormat="1" spans="1:4">
      <c r="A76" s="368" t="s">
        <v>1263</v>
      </c>
      <c r="B76" s="369">
        <v>0</v>
      </c>
      <c r="C76" s="369">
        <v>0</v>
      </c>
      <c r="D76" s="370"/>
    </row>
    <row r="77" s="160" customFormat="1" spans="1:4">
      <c r="A77" s="368" t="s">
        <v>1264</v>
      </c>
      <c r="B77" s="369">
        <v>0</v>
      </c>
      <c r="C77" s="369">
        <v>0</v>
      </c>
      <c r="D77" s="370"/>
    </row>
    <row r="78" s="160" customFormat="1" spans="1:4">
      <c r="A78" s="368" t="s">
        <v>1265</v>
      </c>
      <c r="B78" s="369">
        <v>0</v>
      </c>
      <c r="C78" s="369">
        <v>0</v>
      </c>
      <c r="D78" s="370"/>
    </row>
    <row r="79" s="160" customFormat="1" spans="1:4">
      <c r="A79" s="368" t="s">
        <v>1266</v>
      </c>
      <c r="B79" s="369">
        <v>0</v>
      </c>
      <c r="C79" s="369">
        <v>0</v>
      </c>
      <c r="D79" s="370"/>
    </row>
    <row r="80" s="160" customFormat="1" spans="1:4">
      <c r="A80" s="368" t="s">
        <v>1267</v>
      </c>
      <c r="B80" s="369">
        <v>0</v>
      </c>
      <c r="C80" s="369">
        <v>0</v>
      </c>
      <c r="D80" s="370"/>
    </row>
    <row r="81" s="160" customFormat="1" spans="1:4">
      <c r="A81" s="368" t="s">
        <v>1259</v>
      </c>
      <c r="B81" s="369">
        <v>0</v>
      </c>
      <c r="C81" s="369">
        <v>0.001</v>
      </c>
      <c r="D81" s="370">
        <f t="shared" ref="D81:D86" si="11">B81/C81</f>
        <v>0</v>
      </c>
    </row>
    <row r="82" s="160" customFormat="1" spans="1:4">
      <c r="A82" s="368" t="s">
        <v>1227</v>
      </c>
      <c r="B82" s="369">
        <v>0</v>
      </c>
      <c r="C82" s="369">
        <v>0</v>
      </c>
      <c r="D82" s="370"/>
    </row>
    <row r="83" s="160" customFormat="1" spans="1:4">
      <c r="A83" s="368" t="s">
        <v>1268</v>
      </c>
      <c r="B83" s="369">
        <v>0.6</v>
      </c>
      <c r="C83" s="369">
        <v>1.0917</v>
      </c>
      <c r="D83" s="370">
        <f t="shared" si="11"/>
        <v>0.549601538884309</v>
      </c>
    </row>
    <row r="84" s="160" customFormat="1" spans="1:4">
      <c r="A84" s="368" t="s">
        <v>1269</v>
      </c>
      <c r="B84" s="369">
        <v>0.2832</v>
      </c>
      <c r="C84" s="369">
        <v>0.2462</v>
      </c>
      <c r="D84" s="370">
        <f t="shared" si="11"/>
        <v>1.15028432168968</v>
      </c>
    </row>
    <row r="85" s="160" customFormat="1" spans="1:4">
      <c r="A85" s="368" t="s">
        <v>1218</v>
      </c>
      <c r="B85" s="369">
        <v>0.0824</v>
      </c>
      <c r="C85" s="369">
        <v>0.0818</v>
      </c>
      <c r="D85" s="370">
        <f t="shared" si="11"/>
        <v>1.00733496332518</v>
      </c>
    </row>
    <row r="86" s="160" customFormat="1" spans="1:4">
      <c r="A86" s="368" t="s">
        <v>1219</v>
      </c>
      <c r="B86" s="369">
        <v>0.0204</v>
      </c>
      <c r="C86" s="369">
        <v>0.0058</v>
      </c>
      <c r="D86" s="370">
        <f t="shared" si="11"/>
        <v>3.51724137931034</v>
      </c>
    </row>
    <row r="87" s="160" customFormat="1" spans="1:4">
      <c r="A87" s="368" t="s">
        <v>1220</v>
      </c>
      <c r="B87" s="369">
        <v>0</v>
      </c>
      <c r="C87" s="369">
        <v>0</v>
      </c>
      <c r="D87" s="370"/>
    </row>
    <row r="88" s="160" customFormat="1" spans="1:4">
      <c r="A88" s="368" t="s">
        <v>1270</v>
      </c>
      <c r="B88" s="369">
        <v>0.1464</v>
      </c>
      <c r="C88" s="369">
        <v>0.1185</v>
      </c>
      <c r="D88" s="370">
        <f t="shared" ref="D88:D92" si="12">B88/C88</f>
        <v>1.23544303797468</v>
      </c>
    </row>
    <row r="89" s="160" customFormat="1" spans="1:4">
      <c r="A89" s="368" t="s">
        <v>1271</v>
      </c>
      <c r="B89" s="369">
        <v>0</v>
      </c>
      <c r="C89" s="369">
        <v>0</v>
      </c>
      <c r="D89" s="370"/>
    </row>
    <row r="90" s="160" customFormat="1" spans="1:4">
      <c r="A90" s="368" t="s">
        <v>1259</v>
      </c>
      <c r="B90" s="369">
        <v>0.0103</v>
      </c>
      <c r="C90" s="369">
        <v>0.0197</v>
      </c>
      <c r="D90" s="370">
        <f t="shared" si="12"/>
        <v>0.522842639593909</v>
      </c>
    </row>
    <row r="91" s="160" customFormat="1" spans="1:4">
      <c r="A91" s="368" t="s">
        <v>1227</v>
      </c>
      <c r="B91" s="369">
        <v>0</v>
      </c>
      <c r="C91" s="369">
        <v>0</v>
      </c>
      <c r="D91" s="370"/>
    </row>
    <row r="92" s="160" customFormat="1" spans="1:4">
      <c r="A92" s="368" t="s">
        <v>1272</v>
      </c>
      <c r="B92" s="369">
        <v>0.0237</v>
      </c>
      <c r="C92" s="369">
        <v>0.0204</v>
      </c>
      <c r="D92" s="370">
        <f t="shared" si="12"/>
        <v>1.16176470588235</v>
      </c>
    </row>
    <row r="93" s="160" customFormat="1" spans="1:4">
      <c r="A93" s="368" t="s">
        <v>1273</v>
      </c>
      <c r="B93" s="369">
        <v>0.0149</v>
      </c>
      <c r="C93" s="369">
        <v>0</v>
      </c>
      <c r="D93" s="370"/>
    </row>
    <row r="94" s="160" customFormat="1" spans="1:4">
      <c r="A94" s="368" t="s">
        <v>1218</v>
      </c>
      <c r="B94" s="369">
        <v>0</v>
      </c>
      <c r="C94" s="369">
        <v>0</v>
      </c>
      <c r="D94" s="370"/>
    </row>
    <row r="95" s="160" customFormat="1" spans="1:4">
      <c r="A95" s="368" t="s">
        <v>1219</v>
      </c>
      <c r="B95" s="369">
        <v>0</v>
      </c>
      <c r="C95" s="369">
        <v>0</v>
      </c>
      <c r="D95" s="370"/>
    </row>
    <row r="96" s="160" customFormat="1" spans="1:4">
      <c r="A96" s="368" t="s">
        <v>1220</v>
      </c>
      <c r="B96" s="369">
        <v>0</v>
      </c>
      <c r="C96" s="369">
        <v>0</v>
      </c>
      <c r="D96" s="370"/>
    </row>
    <row r="97" s="160" customFormat="1" spans="1:4">
      <c r="A97" s="368" t="s">
        <v>1274</v>
      </c>
      <c r="B97" s="369">
        <v>0</v>
      </c>
      <c r="C97" s="369">
        <v>0</v>
      </c>
      <c r="D97" s="370"/>
    </row>
    <row r="98" s="160" customFormat="1" spans="1:4">
      <c r="A98" s="368" t="s">
        <v>1275</v>
      </c>
      <c r="B98" s="369">
        <v>0</v>
      </c>
      <c r="C98" s="369">
        <v>0</v>
      </c>
      <c r="D98" s="370"/>
    </row>
    <row r="99" s="160" customFormat="1" spans="1:4">
      <c r="A99" s="368" t="s">
        <v>1259</v>
      </c>
      <c r="B99" s="369">
        <v>0</v>
      </c>
      <c r="C99" s="369">
        <v>0</v>
      </c>
      <c r="D99" s="370"/>
    </row>
    <row r="100" s="160" customFormat="1" spans="1:4">
      <c r="A100" s="368" t="s">
        <v>1276</v>
      </c>
      <c r="B100" s="369">
        <v>0</v>
      </c>
      <c r="C100" s="369">
        <v>0</v>
      </c>
      <c r="D100" s="370"/>
    </row>
    <row r="101" s="160" customFormat="1" spans="1:4">
      <c r="A101" s="368" t="s">
        <v>1277</v>
      </c>
      <c r="B101" s="369">
        <v>0</v>
      </c>
      <c r="C101" s="369">
        <v>0</v>
      </c>
      <c r="D101" s="370"/>
    </row>
    <row r="102" s="160" customFormat="1" spans="1:4">
      <c r="A102" s="368" t="s">
        <v>1278</v>
      </c>
      <c r="B102" s="369">
        <v>0</v>
      </c>
      <c r="C102" s="369">
        <v>0</v>
      </c>
      <c r="D102" s="370"/>
    </row>
    <row r="103" s="160" customFormat="1" spans="1:4">
      <c r="A103" s="368" t="s">
        <v>1279</v>
      </c>
      <c r="B103" s="369">
        <v>0</v>
      </c>
      <c r="C103" s="369">
        <v>0</v>
      </c>
      <c r="D103" s="370"/>
    </row>
    <row r="104" s="160" customFormat="1" spans="1:4">
      <c r="A104" s="368" t="s">
        <v>1227</v>
      </c>
      <c r="B104" s="369">
        <v>0</v>
      </c>
      <c r="C104" s="369">
        <v>0</v>
      </c>
      <c r="D104" s="370"/>
    </row>
    <row r="105" s="160" customFormat="1" spans="1:4">
      <c r="A105" s="368" t="s">
        <v>1280</v>
      </c>
      <c r="B105" s="369">
        <v>0.0149</v>
      </c>
      <c r="C105" s="369">
        <v>0</v>
      </c>
      <c r="D105" s="370"/>
    </row>
    <row r="106" s="160" customFormat="1" spans="1:4">
      <c r="A106" s="368" t="s">
        <v>1281</v>
      </c>
      <c r="B106" s="369">
        <v>0.2353</v>
      </c>
      <c r="C106" s="369">
        <v>0.2421</v>
      </c>
      <c r="D106" s="370">
        <f t="shared" ref="D106:D108" si="13">B106/C106</f>
        <v>0.971912432878976</v>
      </c>
    </row>
    <row r="107" s="160" customFormat="1" spans="1:4">
      <c r="A107" s="368" t="s">
        <v>1218</v>
      </c>
      <c r="B107" s="369">
        <v>0.0936</v>
      </c>
      <c r="C107" s="369">
        <v>0.0845</v>
      </c>
      <c r="D107" s="370">
        <f t="shared" si="13"/>
        <v>1.10769230769231</v>
      </c>
    </row>
    <row r="108" s="160" customFormat="1" spans="1:4">
      <c r="A108" s="368" t="s">
        <v>1219</v>
      </c>
      <c r="B108" s="369">
        <v>0.0033</v>
      </c>
      <c r="C108" s="369">
        <v>0.0045</v>
      </c>
      <c r="D108" s="370">
        <f t="shared" si="13"/>
        <v>0.733333333333333</v>
      </c>
    </row>
    <row r="109" s="160" customFormat="1" spans="1:4">
      <c r="A109" s="368" t="s">
        <v>1220</v>
      </c>
      <c r="B109" s="369">
        <v>0</v>
      </c>
      <c r="C109" s="369">
        <v>0</v>
      </c>
      <c r="D109" s="370"/>
    </row>
    <row r="110" s="160" customFormat="1" spans="1:4">
      <c r="A110" s="368" t="s">
        <v>1282</v>
      </c>
      <c r="B110" s="369">
        <v>0</v>
      </c>
      <c r="C110" s="369">
        <v>0</v>
      </c>
      <c r="D110" s="370"/>
    </row>
    <row r="111" s="160" customFormat="1" spans="1:4">
      <c r="A111" s="368" t="s">
        <v>1283</v>
      </c>
      <c r="B111" s="369">
        <v>0</v>
      </c>
      <c r="C111" s="369">
        <v>0</v>
      </c>
      <c r="D111" s="370"/>
    </row>
    <row r="112" s="160" customFormat="1" spans="1:4">
      <c r="A112" s="368" t="s">
        <v>1284</v>
      </c>
      <c r="B112" s="369">
        <v>0</v>
      </c>
      <c r="C112" s="369">
        <v>0</v>
      </c>
      <c r="D112" s="370"/>
    </row>
    <row r="113" s="160" customFormat="1" spans="1:4">
      <c r="A113" s="368" t="s">
        <v>1285</v>
      </c>
      <c r="B113" s="369">
        <v>0</v>
      </c>
      <c r="C113" s="369">
        <v>0.0006</v>
      </c>
      <c r="D113" s="370">
        <f t="shared" ref="D113:D118" si="14">B113/C113</f>
        <v>0</v>
      </c>
    </row>
    <row r="114" s="160" customFormat="1" spans="1:4">
      <c r="A114" s="368" t="s">
        <v>1227</v>
      </c>
      <c r="B114" s="369">
        <v>0.0402</v>
      </c>
      <c r="C114" s="369">
        <v>0.03</v>
      </c>
      <c r="D114" s="370">
        <f t="shared" si="14"/>
        <v>1.34</v>
      </c>
    </row>
    <row r="115" s="160" customFormat="1" spans="1:4">
      <c r="A115" s="368" t="s">
        <v>1286</v>
      </c>
      <c r="B115" s="369">
        <v>0.0982</v>
      </c>
      <c r="C115" s="369">
        <v>0.1225</v>
      </c>
      <c r="D115" s="370">
        <f t="shared" si="14"/>
        <v>0.801632653061224</v>
      </c>
    </row>
    <row r="116" s="160" customFormat="1" spans="1:4">
      <c r="A116" s="368" t="s">
        <v>1287</v>
      </c>
      <c r="B116" s="369">
        <v>0.7318</v>
      </c>
      <c r="C116" s="369">
        <v>0.488</v>
      </c>
      <c r="D116" s="370">
        <f t="shared" si="14"/>
        <v>1.49959016393443</v>
      </c>
    </row>
    <row r="117" s="160" customFormat="1" spans="1:4">
      <c r="A117" s="368" t="s">
        <v>1218</v>
      </c>
      <c r="B117" s="369">
        <v>0.3471</v>
      </c>
      <c r="C117" s="369">
        <v>0.2992</v>
      </c>
      <c r="D117" s="370">
        <f t="shared" si="14"/>
        <v>1.1600935828877</v>
      </c>
    </row>
    <row r="118" s="160" customFormat="1" spans="1:4">
      <c r="A118" s="368" t="s">
        <v>1219</v>
      </c>
      <c r="B118" s="369">
        <v>0.0732</v>
      </c>
      <c r="C118" s="369">
        <v>0.0107</v>
      </c>
      <c r="D118" s="370">
        <f t="shared" si="14"/>
        <v>6.8411214953271</v>
      </c>
    </row>
    <row r="119" s="160" customFormat="1" spans="1:4">
      <c r="A119" s="368" t="s">
        <v>1220</v>
      </c>
      <c r="B119" s="369">
        <v>0</v>
      </c>
      <c r="C119" s="369">
        <v>0</v>
      </c>
      <c r="D119" s="370"/>
    </row>
    <row r="120" s="160" customFormat="1" spans="1:4">
      <c r="A120" s="368" t="s">
        <v>1288</v>
      </c>
      <c r="B120" s="369">
        <v>0.1</v>
      </c>
      <c r="C120" s="369">
        <v>0.01</v>
      </c>
      <c r="D120" s="370">
        <f t="shared" ref="D120:D127" si="15">B120/C120</f>
        <v>10</v>
      </c>
    </row>
    <row r="121" s="160" customFormat="1" spans="1:4">
      <c r="A121" s="368" t="s">
        <v>1289</v>
      </c>
      <c r="B121" s="369">
        <v>0.0205</v>
      </c>
      <c r="C121" s="369">
        <v>0</v>
      </c>
      <c r="D121" s="370"/>
    </row>
    <row r="122" s="160" customFormat="1" spans="1:4">
      <c r="A122" s="368" t="s">
        <v>1290</v>
      </c>
      <c r="B122" s="369">
        <v>0</v>
      </c>
      <c r="C122" s="369">
        <v>0</v>
      </c>
      <c r="D122" s="370"/>
    </row>
    <row r="123" s="160" customFormat="1" spans="1:4">
      <c r="A123" s="368" t="s">
        <v>1227</v>
      </c>
      <c r="B123" s="369">
        <v>0.0539</v>
      </c>
      <c r="C123" s="369">
        <v>0.0449</v>
      </c>
      <c r="D123" s="370">
        <f t="shared" si="15"/>
        <v>1.20044543429844</v>
      </c>
    </row>
    <row r="124" s="160" customFormat="1" spans="1:4">
      <c r="A124" s="368" t="s">
        <v>1291</v>
      </c>
      <c r="B124" s="369">
        <v>0.1371</v>
      </c>
      <c r="C124" s="369">
        <v>0.1232</v>
      </c>
      <c r="D124" s="370">
        <f t="shared" si="15"/>
        <v>1.11282467532468</v>
      </c>
    </row>
    <row r="125" s="160" customFormat="1" spans="1:4">
      <c r="A125" s="368" t="s">
        <v>1292</v>
      </c>
      <c r="B125" s="369">
        <v>0.2369</v>
      </c>
      <c r="C125" s="369">
        <v>0.2707</v>
      </c>
      <c r="D125" s="370">
        <f t="shared" si="15"/>
        <v>0.875138529737717</v>
      </c>
    </row>
    <row r="126" s="160" customFormat="1" spans="1:4">
      <c r="A126" s="368" t="s">
        <v>1218</v>
      </c>
      <c r="B126" s="369">
        <v>0.1067</v>
      </c>
      <c r="C126" s="369">
        <v>0.099</v>
      </c>
      <c r="D126" s="370">
        <f t="shared" si="15"/>
        <v>1.07777777777778</v>
      </c>
    </row>
    <row r="127" s="160" customFormat="1" spans="1:4">
      <c r="A127" s="368" t="s">
        <v>1219</v>
      </c>
      <c r="B127" s="369">
        <v>0.0057</v>
      </c>
      <c r="C127" s="369">
        <v>0.005</v>
      </c>
      <c r="D127" s="370">
        <f t="shared" si="15"/>
        <v>1.14</v>
      </c>
    </row>
    <row r="128" s="160" customFormat="1" spans="1:4">
      <c r="A128" s="368" t="s">
        <v>1220</v>
      </c>
      <c r="B128" s="369">
        <v>0</v>
      </c>
      <c r="C128" s="369">
        <v>0</v>
      </c>
      <c r="D128" s="370"/>
    </row>
    <row r="129" s="160" customFormat="1" spans="1:4">
      <c r="A129" s="368" t="s">
        <v>1293</v>
      </c>
      <c r="B129" s="369">
        <v>0.0018</v>
      </c>
      <c r="C129" s="369">
        <v>0</v>
      </c>
      <c r="D129" s="370"/>
    </row>
    <row r="130" s="160" customFormat="1" spans="1:4">
      <c r="A130" s="368" t="s">
        <v>1294</v>
      </c>
      <c r="B130" s="369">
        <v>0.0015</v>
      </c>
      <c r="C130" s="369">
        <v>0</v>
      </c>
      <c r="D130" s="370"/>
    </row>
    <row r="131" s="160" customFormat="1" spans="1:4">
      <c r="A131" s="368" t="s">
        <v>1295</v>
      </c>
      <c r="B131" s="369">
        <v>0</v>
      </c>
      <c r="C131" s="369">
        <v>0</v>
      </c>
      <c r="D131" s="370"/>
    </row>
    <row r="132" s="160" customFormat="1" spans="1:4">
      <c r="A132" s="368" t="s">
        <v>1296</v>
      </c>
      <c r="B132" s="369">
        <v>0.0014</v>
      </c>
      <c r="C132" s="369">
        <v>0.0015</v>
      </c>
      <c r="D132" s="370">
        <f t="shared" ref="D132:D136" si="16">B132/C132</f>
        <v>0.933333333333333</v>
      </c>
    </row>
    <row r="133" s="160" customFormat="1" spans="1:4">
      <c r="A133" s="368" t="s">
        <v>1297</v>
      </c>
      <c r="B133" s="369">
        <v>0.0662</v>
      </c>
      <c r="C133" s="369">
        <v>0.0702</v>
      </c>
      <c r="D133" s="370">
        <f t="shared" si="16"/>
        <v>0.943019943019943</v>
      </c>
    </row>
    <row r="134" s="160" customFormat="1" spans="1:4">
      <c r="A134" s="368" t="s">
        <v>1227</v>
      </c>
      <c r="B134" s="369">
        <v>0.0268</v>
      </c>
      <c r="C134" s="369">
        <v>0.0279</v>
      </c>
      <c r="D134" s="370">
        <f t="shared" si="16"/>
        <v>0.960573476702509</v>
      </c>
    </row>
    <row r="135" s="160" customFormat="1" spans="1:4">
      <c r="A135" s="368" t="s">
        <v>1298</v>
      </c>
      <c r="B135" s="369">
        <v>0.0268</v>
      </c>
      <c r="C135" s="369">
        <v>0.0671</v>
      </c>
      <c r="D135" s="370">
        <f t="shared" si="16"/>
        <v>0.399403874813711</v>
      </c>
    </row>
    <row r="136" s="160" customFormat="1" spans="1:4">
      <c r="A136" s="368" t="s">
        <v>1299</v>
      </c>
      <c r="B136" s="369">
        <v>0.0073</v>
      </c>
      <c r="C136" s="369">
        <v>0.0131</v>
      </c>
      <c r="D136" s="370">
        <f t="shared" si="16"/>
        <v>0.557251908396946</v>
      </c>
    </row>
    <row r="137" s="160" customFormat="1" spans="1:4">
      <c r="A137" s="368" t="s">
        <v>1218</v>
      </c>
      <c r="B137" s="369">
        <v>0</v>
      </c>
      <c r="C137" s="369">
        <v>0</v>
      </c>
      <c r="D137" s="370"/>
    </row>
    <row r="138" s="160" customFormat="1" spans="1:4">
      <c r="A138" s="368" t="s">
        <v>1219</v>
      </c>
      <c r="B138" s="369">
        <v>0</v>
      </c>
      <c r="C138" s="369">
        <v>0</v>
      </c>
      <c r="D138" s="370"/>
    </row>
    <row r="139" s="160" customFormat="1" spans="1:4">
      <c r="A139" s="368" t="s">
        <v>1220</v>
      </c>
      <c r="B139" s="369">
        <v>0</v>
      </c>
      <c r="C139" s="369">
        <v>0</v>
      </c>
      <c r="D139" s="370"/>
    </row>
    <row r="140" s="160" customFormat="1" spans="1:4">
      <c r="A140" s="368" t="s">
        <v>1300</v>
      </c>
      <c r="B140" s="369">
        <v>0</v>
      </c>
      <c r="C140" s="369">
        <v>0</v>
      </c>
      <c r="D140" s="370"/>
    </row>
    <row r="141" s="160" customFormat="1" spans="1:4">
      <c r="A141" s="368" t="s">
        <v>1301</v>
      </c>
      <c r="B141" s="369">
        <v>0.0073</v>
      </c>
      <c r="C141" s="369">
        <v>0.0131</v>
      </c>
      <c r="D141" s="370">
        <f>B141/C141</f>
        <v>0.557251908396946</v>
      </c>
    </row>
    <row r="142" s="160" customFormat="1" spans="1:4">
      <c r="A142" s="368" t="s">
        <v>1302</v>
      </c>
      <c r="B142" s="369">
        <v>0</v>
      </c>
      <c r="C142" s="369">
        <v>0</v>
      </c>
      <c r="D142" s="370"/>
    </row>
    <row r="143" s="160" customFormat="1" spans="1:4">
      <c r="A143" s="368" t="s">
        <v>1303</v>
      </c>
      <c r="B143" s="369">
        <v>0</v>
      </c>
      <c r="C143" s="369">
        <v>0</v>
      </c>
      <c r="D143" s="370"/>
    </row>
    <row r="144" s="160" customFormat="1" spans="1:4">
      <c r="A144" s="368" t="s">
        <v>1304</v>
      </c>
      <c r="B144" s="369">
        <v>0</v>
      </c>
      <c r="C144" s="369">
        <v>0</v>
      </c>
      <c r="D144" s="370"/>
    </row>
    <row r="145" s="160" customFormat="1" spans="1:4">
      <c r="A145" s="368" t="s">
        <v>1305</v>
      </c>
      <c r="B145" s="369">
        <v>0</v>
      </c>
      <c r="C145" s="369">
        <v>0</v>
      </c>
      <c r="D145" s="370"/>
    </row>
    <row r="146" s="160" customFormat="1" spans="1:4">
      <c r="A146" s="368" t="s">
        <v>1306</v>
      </c>
      <c r="B146" s="369">
        <v>0</v>
      </c>
      <c r="C146" s="369">
        <v>0</v>
      </c>
      <c r="D146" s="370"/>
    </row>
    <row r="147" s="355" customFormat="1" spans="1:4">
      <c r="A147" s="368" t="s">
        <v>1307</v>
      </c>
      <c r="B147" s="369">
        <v>0</v>
      </c>
      <c r="C147" s="369">
        <v>0</v>
      </c>
      <c r="D147" s="370"/>
    </row>
    <row r="148" s="355" customFormat="1" spans="1:4">
      <c r="A148" s="368" t="s">
        <v>1227</v>
      </c>
      <c r="B148" s="369">
        <v>0</v>
      </c>
      <c r="C148" s="369">
        <v>0</v>
      </c>
      <c r="D148" s="370"/>
    </row>
    <row r="149" s="160" customFormat="1" spans="1:4">
      <c r="A149" s="368" t="s">
        <v>1308</v>
      </c>
      <c r="B149" s="369">
        <v>0</v>
      </c>
      <c r="C149" s="369">
        <v>0</v>
      </c>
      <c r="D149" s="370"/>
    </row>
    <row r="150" s="160" customFormat="1" spans="1:4">
      <c r="A150" s="368" t="s">
        <v>1309</v>
      </c>
      <c r="B150" s="369">
        <v>0.0007</v>
      </c>
      <c r="C150" s="369">
        <v>0.0021</v>
      </c>
      <c r="D150" s="370">
        <f t="shared" ref="D150:D154" si="17">B150/C150</f>
        <v>0.333333333333333</v>
      </c>
    </row>
    <row r="151" s="160" customFormat="1" spans="1:4">
      <c r="A151" s="368" t="s">
        <v>1218</v>
      </c>
      <c r="B151" s="369">
        <v>0</v>
      </c>
      <c r="C151" s="369">
        <v>0</v>
      </c>
      <c r="D151" s="370"/>
    </row>
    <row r="152" s="160" customFormat="1" spans="1:4">
      <c r="A152" s="368" t="s">
        <v>1219</v>
      </c>
      <c r="B152" s="369">
        <v>0.0004</v>
      </c>
      <c r="C152" s="369">
        <v>0.0004</v>
      </c>
      <c r="D152" s="370">
        <f t="shared" si="17"/>
        <v>1</v>
      </c>
    </row>
    <row r="153" s="160" customFormat="1" spans="1:4">
      <c r="A153" s="368" t="s">
        <v>1220</v>
      </c>
      <c r="B153" s="369">
        <v>0</v>
      </c>
      <c r="C153" s="369">
        <v>0</v>
      </c>
      <c r="D153" s="370"/>
    </row>
    <row r="154" s="160" customFormat="1" spans="1:4">
      <c r="A154" s="368" t="s">
        <v>1310</v>
      </c>
      <c r="B154" s="369">
        <v>0.0003</v>
      </c>
      <c r="C154" s="369">
        <v>0.0014</v>
      </c>
      <c r="D154" s="370">
        <f t="shared" si="17"/>
        <v>0.214285714285714</v>
      </c>
    </row>
    <row r="155" s="160" customFormat="1" spans="1:4">
      <c r="A155" s="368" t="s">
        <v>1227</v>
      </c>
      <c r="B155" s="369">
        <v>0</v>
      </c>
      <c r="C155" s="369">
        <v>0</v>
      </c>
      <c r="D155" s="370"/>
    </row>
    <row r="156" s="160" customFormat="1" spans="1:4">
      <c r="A156" s="368" t="s">
        <v>1311</v>
      </c>
      <c r="B156" s="369">
        <v>0</v>
      </c>
      <c r="C156" s="369">
        <v>0.0003</v>
      </c>
      <c r="D156" s="370">
        <f t="shared" ref="D156:D159" si="18">B156/C156</f>
        <v>0</v>
      </c>
    </row>
    <row r="157" s="160" customFormat="1" spans="1:4">
      <c r="A157" s="368" t="s">
        <v>1312</v>
      </c>
      <c r="B157" s="369">
        <v>0.032</v>
      </c>
      <c r="C157" s="369">
        <v>0.0458</v>
      </c>
      <c r="D157" s="370">
        <f t="shared" si="18"/>
        <v>0.698689956331878</v>
      </c>
    </row>
    <row r="158" s="160" customFormat="1" spans="1:4">
      <c r="A158" s="368" t="s">
        <v>1218</v>
      </c>
      <c r="B158" s="369">
        <v>0.0114</v>
      </c>
      <c r="C158" s="369">
        <v>0.0157</v>
      </c>
      <c r="D158" s="370">
        <f t="shared" si="18"/>
        <v>0.726114649681529</v>
      </c>
    </row>
    <row r="159" s="160" customFormat="1" spans="1:4">
      <c r="A159" s="368" t="s">
        <v>1219</v>
      </c>
      <c r="B159" s="369">
        <v>0.0021</v>
      </c>
      <c r="C159" s="369">
        <v>0.0022</v>
      </c>
      <c r="D159" s="370">
        <f t="shared" si="18"/>
        <v>0.954545454545454</v>
      </c>
    </row>
    <row r="160" s="160" customFormat="1" spans="1:4">
      <c r="A160" s="368" t="s">
        <v>1220</v>
      </c>
      <c r="B160" s="369">
        <v>0</v>
      </c>
      <c r="C160" s="369">
        <v>0</v>
      </c>
      <c r="D160" s="370"/>
    </row>
    <row r="161" s="160" customFormat="1" spans="1:4">
      <c r="A161" s="368" t="s">
        <v>1313</v>
      </c>
      <c r="B161" s="369">
        <v>0</v>
      </c>
      <c r="C161" s="369">
        <v>0</v>
      </c>
      <c r="D161" s="370"/>
    </row>
    <row r="162" s="160" customFormat="1" spans="1:4">
      <c r="A162" s="368" t="s">
        <v>1314</v>
      </c>
      <c r="B162" s="369">
        <v>0.0096</v>
      </c>
      <c r="C162" s="369">
        <v>0.0124</v>
      </c>
      <c r="D162" s="370">
        <f t="shared" ref="D162:D166" si="19">B162/C162</f>
        <v>0.774193548387097</v>
      </c>
    </row>
    <row r="163" s="160" customFormat="1" spans="1:4">
      <c r="A163" s="368" t="s">
        <v>1227</v>
      </c>
      <c r="B163" s="369">
        <v>0.0061</v>
      </c>
      <c r="C163" s="369">
        <v>0.0053</v>
      </c>
      <c r="D163" s="370">
        <f t="shared" si="19"/>
        <v>1.15094339622642</v>
      </c>
    </row>
    <row r="164" s="160" customFormat="1" spans="1:4">
      <c r="A164" s="368" t="s">
        <v>1315</v>
      </c>
      <c r="B164" s="369">
        <v>0.0028</v>
      </c>
      <c r="C164" s="369">
        <v>0.0102</v>
      </c>
      <c r="D164" s="370">
        <f t="shared" si="19"/>
        <v>0.274509803921569</v>
      </c>
    </row>
    <row r="165" s="160" customFormat="1" spans="1:4">
      <c r="A165" s="368" t="s">
        <v>1316</v>
      </c>
      <c r="B165" s="369">
        <v>0.047</v>
      </c>
      <c r="C165" s="369">
        <v>0.0371</v>
      </c>
      <c r="D165" s="370">
        <f t="shared" si="19"/>
        <v>1.26684636118598</v>
      </c>
    </row>
    <row r="166" s="160" customFormat="1" spans="1:4">
      <c r="A166" s="368" t="s">
        <v>1218</v>
      </c>
      <c r="B166" s="369">
        <v>0.0373</v>
      </c>
      <c r="C166" s="369">
        <v>0.0351</v>
      </c>
      <c r="D166" s="370">
        <f t="shared" si="19"/>
        <v>1.06267806267806</v>
      </c>
    </row>
    <row r="167" s="160" customFormat="1" spans="1:4">
      <c r="A167" s="368" t="s">
        <v>1219</v>
      </c>
      <c r="B167" s="369">
        <v>0.0023</v>
      </c>
      <c r="C167" s="369">
        <v>0</v>
      </c>
      <c r="D167" s="370"/>
    </row>
    <row r="168" s="160" customFormat="1" spans="1:4">
      <c r="A168" s="368" t="s">
        <v>1220</v>
      </c>
      <c r="B168" s="369">
        <v>0.0074</v>
      </c>
      <c r="C168" s="369">
        <v>0</v>
      </c>
      <c r="D168" s="370"/>
    </row>
    <row r="169" s="160" customFormat="1" spans="1:4">
      <c r="A169" s="368" t="s">
        <v>1317</v>
      </c>
      <c r="B169" s="369">
        <v>0</v>
      </c>
      <c r="C169" s="369">
        <v>0.002</v>
      </c>
      <c r="D169" s="370">
        <f t="shared" ref="D169:D173" si="20">B169/C169</f>
        <v>0</v>
      </c>
    </row>
    <row r="170" s="160" customFormat="1" spans="1:4">
      <c r="A170" s="368" t="s">
        <v>1318</v>
      </c>
      <c r="B170" s="369">
        <v>0</v>
      </c>
      <c r="C170" s="369">
        <v>0</v>
      </c>
      <c r="D170" s="370"/>
    </row>
    <row r="171" s="160" customFormat="1" spans="1:4">
      <c r="A171" s="368" t="s">
        <v>1319</v>
      </c>
      <c r="B171" s="369">
        <v>0.1296</v>
      </c>
      <c r="C171" s="369">
        <v>0.1385</v>
      </c>
      <c r="D171" s="370">
        <f t="shared" si="20"/>
        <v>0.935740072202166</v>
      </c>
    </row>
    <row r="172" s="160" customFormat="1" spans="1:4">
      <c r="A172" s="368" t="s">
        <v>1218</v>
      </c>
      <c r="B172" s="369">
        <v>0.0464</v>
      </c>
      <c r="C172" s="369">
        <v>0.0441</v>
      </c>
      <c r="D172" s="370">
        <f t="shared" si="20"/>
        <v>1.05215419501134</v>
      </c>
    </row>
    <row r="173" s="160" customFormat="1" spans="1:4">
      <c r="A173" s="368" t="s">
        <v>1219</v>
      </c>
      <c r="B173" s="369">
        <v>0.0731</v>
      </c>
      <c r="C173" s="369">
        <v>0.0659</v>
      </c>
      <c r="D173" s="370">
        <f t="shared" si="20"/>
        <v>1.1092564491654</v>
      </c>
    </row>
    <row r="174" s="160" customFormat="1" spans="1:4">
      <c r="A174" s="368" t="s">
        <v>1220</v>
      </c>
      <c r="B174" s="369">
        <v>0</v>
      </c>
      <c r="C174" s="369">
        <v>0</v>
      </c>
      <c r="D174" s="370"/>
    </row>
    <row r="175" s="160" customFormat="1" spans="1:4">
      <c r="A175" s="368" t="s">
        <v>1232</v>
      </c>
      <c r="B175" s="369">
        <v>0</v>
      </c>
      <c r="C175" s="369">
        <v>0</v>
      </c>
      <c r="D175" s="370"/>
    </row>
    <row r="176" s="160" customFormat="1" spans="1:4">
      <c r="A176" s="368" t="s">
        <v>1227</v>
      </c>
      <c r="B176" s="369">
        <v>0</v>
      </c>
      <c r="C176" s="369">
        <v>0</v>
      </c>
      <c r="D176" s="370"/>
    </row>
    <row r="177" s="160" customFormat="1" spans="1:4">
      <c r="A177" s="368" t="s">
        <v>1320</v>
      </c>
      <c r="B177" s="369">
        <v>0.0101</v>
      </c>
      <c r="C177" s="369">
        <v>0.0285</v>
      </c>
      <c r="D177" s="370">
        <f t="shared" ref="D177:D180" si="21">B177/C177</f>
        <v>0.354385964912281</v>
      </c>
    </row>
    <row r="178" s="160" customFormat="1" spans="1:4">
      <c r="A178" s="368" t="s">
        <v>1321</v>
      </c>
      <c r="B178" s="369">
        <v>0.331</v>
      </c>
      <c r="C178" s="369">
        <v>0.3926</v>
      </c>
      <c r="D178" s="370">
        <f t="shared" si="21"/>
        <v>0.843097300050943</v>
      </c>
    </row>
    <row r="179" s="160" customFormat="1" spans="1:4">
      <c r="A179" s="368" t="s">
        <v>1218</v>
      </c>
      <c r="B179" s="369">
        <v>0.0785</v>
      </c>
      <c r="C179" s="369">
        <v>0.0952</v>
      </c>
      <c r="D179" s="370">
        <f t="shared" si="21"/>
        <v>0.824579831932773</v>
      </c>
    </row>
    <row r="180" s="160" customFormat="1" spans="1:4">
      <c r="A180" s="368" t="s">
        <v>1219</v>
      </c>
      <c r="B180" s="369">
        <v>0.0783</v>
      </c>
      <c r="C180" s="369">
        <v>0.0397</v>
      </c>
      <c r="D180" s="370">
        <f t="shared" si="21"/>
        <v>1.97229219143577</v>
      </c>
    </row>
    <row r="181" s="160" customFormat="1" spans="1:4">
      <c r="A181" s="368" t="s">
        <v>1220</v>
      </c>
      <c r="B181" s="369">
        <v>0</v>
      </c>
      <c r="C181" s="369">
        <v>0</v>
      </c>
      <c r="D181" s="370"/>
    </row>
    <row r="182" s="160" customFormat="1" spans="1:4">
      <c r="A182" s="368" t="s">
        <v>1322</v>
      </c>
      <c r="B182" s="369">
        <v>0.0018</v>
      </c>
      <c r="C182" s="369">
        <v>0</v>
      </c>
      <c r="D182" s="370"/>
    </row>
    <row r="183" s="160" customFormat="1" spans="1:4">
      <c r="A183" s="368" t="s">
        <v>1227</v>
      </c>
      <c r="B183" s="369">
        <v>0</v>
      </c>
      <c r="C183" s="369">
        <v>0.0085</v>
      </c>
      <c r="D183" s="370">
        <f t="shared" ref="D183:D187" si="22">B183/C183</f>
        <v>0</v>
      </c>
    </row>
    <row r="184" s="160" customFormat="1" spans="1:4">
      <c r="A184" s="368" t="s">
        <v>1323</v>
      </c>
      <c r="B184" s="369">
        <v>0.1724</v>
      </c>
      <c r="C184" s="369">
        <v>0.2492</v>
      </c>
      <c r="D184" s="370">
        <f t="shared" si="22"/>
        <v>0.691813804173355</v>
      </c>
    </row>
    <row r="185" s="160" customFormat="1" spans="1:4">
      <c r="A185" s="368" t="s">
        <v>1324</v>
      </c>
      <c r="B185" s="369">
        <v>0.8547</v>
      </c>
      <c r="C185" s="369">
        <v>0.5246</v>
      </c>
      <c r="D185" s="370">
        <f t="shared" si="22"/>
        <v>1.62924132672512</v>
      </c>
    </row>
    <row r="186" s="160" customFormat="1" spans="1:4">
      <c r="A186" s="368" t="s">
        <v>1218</v>
      </c>
      <c r="B186" s="369">
        <v>0.3381</v>
      </c>
      <c r="C186" s="369">
        <v>0.3166</v>
      </c>
      <c r="D186" s="370">
        <f t="shared" si="22"/>
        <v>1.06790903348073</v>
      </c>
    </row>
    <row r="187" s="160" customFormat="1" spans="1:4">
      <c r="A187" s="368" t="s">
        <v>1219</v>
      </c>
      <c r="B187" s="369">
        <v>0.1276</v>
      </c>
      <c r="C187" s="369">
        <v>0.0574</v>
      </c>
      <c r="D187" s="370">
        <f t="shared" si="22"/>
        <v>2.22299651567944</v>
      </c>
    </row>
    <row r="188" s="160" customFormat="1" spans="1:4">
      <c r="A188" s="368" t="s">
        <v>1220</v>
      </c>
      <c r="B188" s="369">
        <v>0.0108</v>
      </c>
      <c r="C188" s="369">
        <v>0</v>
      </c>
      <c r="D188" s="370"/>
    </row>
    <row r="189" s="160" customFormat="1" spans="1:4">
      <c r="A189" s="368" t="s">
        <v>1325</v>
      </c>
      <c r="B189" s="369">
        <v>0.008</v>
      </c>
      <c r="C189" s="369">
        <v>0.008</v>
      </c>
      <c r="D189" s="370">
        <f t="shared" ref="D189:D194" si="23">B189/C189</f>
        <v>1</v>
      </c>
    </row>
    <row r="190" s="160" customFormat="1" spans="1:4">
      <c r="A190" s="368" t="s">
        <v>1227</v>
      </c>
      <c r="B190" s="369">
        <v>0</v>
      </c>
      <c r="C190" s="369">
        <v>0</v>
      </c>
      <c r="D190" s="370"/>
    </row>
    <row r="191" s="160" customFormat="1" spans="1:4">
      <c r="A191" s="368" t="s">
        <v>1326</v>
      </c>
      <c r="B191" s="369">
        <v>0.3702</v>
      </c>
      <c r="C191" s="369">
        <v>0.1426</v>
      </c>
      <c r="D191" s="370">
        <f t="shared" si="23"/>
        <v>2.5960729312763</v>
      </c>
    </row>
    <row r="192" s="160" customFormat="1" spans="1:4">
      <c r="A192" s="368" t="s">
        <v>1327</v>
      </c>
      <c r="B192" s="369">
        <v>0.2813</v>
      </c>
      <c r="C192" s="369">
        <v>0.3355</v>
      </c>
      <c r="D192" s="370">
        <f t="shared" si="23"/>
        <v>0.838450074515648</v>
      </c>
    </row>
    <row r="193" s="160" customFormat="1" spans="1:4">
      <c r="A193" s="368" t="s">
        <v>1218</v>
      </c>
      <c r="B193" s="369">
        <v>0.2185</v>
      </c>
      <c r="C193" s="369">
        <v>0.1737</v>
      </c>
      <c r="D193" s="370">
        <f t="shared" si="23"/>
        <v>1.25791594703512</v>
      </c>
    </row>
    <row r="194" s="160" customFormat="1" spans="1:4">
      <c r="A194" s="368" t="s">
        <v>1219</v>
      </c>
      <c r="B194" s="369">
        <v>0.0143</v>
      </c>
      <c r="C194" s="369">
        <v>0.0044</v>
      </c>
      <c r="D194" s="370">
        <f t="shared" si="23"/>
        <v>3.25</v>
      </c>
    </row>
    <row r="195" s="160" customFormat="1" spans="1:4">
      <c r="A195" s="368" t="s">
        <v>1220</v>
      </c>
      <c r="B195" s="369">
        <v>0</v>
      </c>
      <c r="C195" s="369">
        <v>0</v>
      </c>
      <c r="D195" s="370"/>
    </row>
    <row r="196" s="160" customFormat="1" spans="1:4">
      <c r="A196" s="368" t="s">
        <v>1328</v>
      </c>
      <c r="B196" s="369">
        <v>0.004</v>
      </c>
      <c r="C196" s="369">
        <v>0</v>
      </c>
      <c r="D196" s="370"/>
    </row>
    <row r="197" s="160" customFormat="1" spans="1:4">
      <c r="A197" s="368" t="s">
        <v>1227</v>
      </c>
      <c r="B197" s="369">
        <v>0.0061</v>
      </c>
      <c r="C197" s="369">
        <v>0.0052</v>
      </c>
      <c r="D197" s="370">
        <f t="shared" ref="D197:D200" si="24">B197/C197</f>
        <v>1.17307692307692</v>
      </c>
    </row>
    <row r="198" s="160" customFormat="1" spans="1:4">
      <c r="A198" s="368" t="s">
        <v>1329</v>
      </c>
      <c r="B198" s="369">
        <v>0.0384</v>
      </c>
      <c r="C198" s="369">
        <v>0.1522</v>
      </c>
      <c r="D198" s="370">
        <f t="shared" si="24"/>
        <v>0.252299605781866</v>
      </c>
    </row>
    <row r="199" s="160" customFormat="1" spans="1:4">
      <c r="A199" s="368" t="s">
        <v>1330</v>
      </c>
      <c r="B199" s="369">
        <v>0.1594</v>
      </c>
      <c r="C199" s="369">
        <v>0.2048</v>
      </c>
      <c r="D199" s="370">
        <f t="shared" si="24"/>
        <v>0.7783203125</v>
      </c>
    </row>
    <row r="200" s="160" customFormat="1" spans="1:4">
      <c r="A200" s="368" t="s">
        <v>1218</v>
      </c>
      <c r="B200" s="369">
        <v>0.1322</v>
      </c>
      <c r="C200" s="369">
        <v>0.0903</v>
      </c>
      <c r="D200" s="370">
        <f t="shared" si="24"/>
        <v>1.4640088593577</v>
      </c>
    </row>
    <row r="201" s="160" customFormat="1" spans="1:4">
      <c r="A201" s="368" t="s">
        <v>1219</v>
      </c>
      <c r="B201" s="369">
        <v>0</v>
      </c>
      <c r="C201" s="369">
        <v>0</v>
      </c>
      <c r="D201" s="370"/>
    </row>
    <row r="202" s="160" customFormat="1" spans="1:4">
      <c r="A202" s="368" t="s">
        <v>1220</v>
      </c>
      <c r="B202" s="369">
        <v>0</v>
      </c>
      <c r="C202" s="369">
        <v>0</v>
      </c>
      <c r="D202" s="370"/>
    </row>
    <row r="203" s="160" customFormat="1" spans="1:4">
      <c r="A203" s="368" t="s">
        <v>1227</v>
      </c>
      <c r="B203" s="369">
        <v>0.0001</v>
      </c>
      <c r="C203" s="369">
        <v>0</v>
      </c>
      <c r="D203" s="370"/>
    </row>
    <row r="204" s="160" customFormat="1" spans="1:4">
      <c r="A204" s="368" t="s">
        <v>1331</v>
      </c>
      <c r="B204" s="369">
        <v>0.0271</v>
      </c>
      <c r="C204" s="369">
        <v>0.1145</v>
      </c>
      <c r="D204" s="370">
        <f t="shared" ref="D204:D207" si="25">B204/C204</f>
        <v>0.236681222707424</v>
      </c>
    </row>
    <row r="205" s="160" customFormat="1" spans="1:4">
      <c r="A205" s="368" t="s">
        <v>1332</v>
      </c>
      <c r="B205" s="369">
        <v>0.0846</v>
      </c>
      <c r="C205" s="369">
        <v>0.093</v>
      </c>
      <c r="D205" s="370">
        <f t="shared" si="25"/>
        <v>0.909677419354839</v>
      </c>
    </row>
    <row r="206" s="160" customFormat="1" spans="1:4">
      <c r="A206" s="368" t="s">
        <v>1218</v>
      </c>
      <c r="B206" s="369">
        <v>0.0218</v>
      </c>
      <c r="C206" s="369">
        <v>0.0194</v>
      </c>
      <c r="D206" s="370">
        <f t="shared" si="25"/>
        <v>1.12371134020619</v>
      </c>
    </row>
    <row r="207" s="160" customFormat="1" spans="1:4">
      <c r="A207" s="368" t="s">
        <v>1219</v>
      </c>
      <c r="B207" s="369">
        <v>0.0484</v>
      </c>
      <c r="C207" s="369">
        <v>0.0408</v>
      </c>
      <c r="D207" s="370">
        <f t="shared" si="25"/>
        <v>1.18627450980392</v>
      </c>
    </row>
    <row r="208" s="160" customFormat="1" spans="1:4">
      <c r="A208" s="368" t="s">
        <v>1220</v>
      </c>
      <c r="B208" s="369">
        <v>0</v>
      </c>
      <c r="C208" s="369">
        <v>0</v>
      </c>
      <c r="D208" s="370"/>
    </row>
    <row r="209" s="160" customFormat="1" spans="1:4">
      <c r="A209" s="368" t="s">
        <v>1333</v>
      </c>
      <c r="B209" s="369">
        <v>0</v>
      </c>
      <c r="C209" s="369">
        <v>0</v>
      </c>
      <c r="D209" s="370"/>
    </row>
    <row r="210" s="160" customFormat="1" spans="1:4">
      <c r="A210" s="368" t="s">
        <v>1334</v>
      </c>
      <c r="B210" s="369">
        <v>0.0001</v>
      </c>
      <c r="C210" s="369">
        <v>0</v>
      </c>
      <c r="D210" s="370"/>
    </row>
    <row r="211" s="160" customFormat="1" spans="1:4">
      <c r="A211" s="368" t="s">
        <v>1227</v>
      </c>
      <c r="B211" s="369">
        <v>0</v>
      </c>
      <c r="C211" s="369">
        <v>0</v>
      </c>
      <c r="D211" s="370"/>
    </row>
    <row r="212" s="160" customFormat="1" spans="1:4">
      <c r="A212" s="368" t="s">
        <v>1335</v>
      </c>
      <c r="B212" s="369">
        <v>0.0143</v>
      </c>
      <c r="C212" s="369">
        <v>0.0328</v>
      </c>
      <c r="D212" s="370">
        <f>B212/C212</f>
        <v>0.435975609756098</v>
      </c>
    </row>
    <row r="213" s="160" customFormat="1" spans="1:4">
      <c r="A213" s="368" t="s">
        <v>1336</v>
      </c>
      <c r="B213" s="369">
        <v>0.001</v>
      </c>
      <c r="C213" s="369">
        <v>0</v>
      </c>
      <c r="D213" s="370"/>
    </row>
    <row r="214" s="160" customFormat="1" spans="1:4">
      <c r="A214" s="368" t="s">
        <v>1218</v>
      </c>
      <c r="B214" s="369">
        <v>0.0004</v>
      </c>
      <c r="C214" s="369">
        <v>0</v>
      </c>
      <c r="D214" s="370"/>
    </row>
    <row r="215" s="160" customFormat="1" spans="1:4">
      <c r="A215" s="368" t="s">
        <v>1219</v>
      </c>
      <c r="B215" s="369">
        <v>0.0006</v>
      </c>
      <c r="C215" s="369">
        <v>0</v>
      </c>
      <c r="D215" s="370"/>
    </row>
    <row r="216" s="160" customFormat="1" spans="1:4">
      <c r="A216" s="368" t="s">
        <v>1220</v>
      </c>
      <c r="B216" s="369">
        <v>0</v>
      </c>
      <c r="C216" s="369">
        <v>0</v>
      </c>
      <c r="D216" s="370"/>
    </row>
    <row r="217" s="160" customFormat="1" spans="1:4">
      <c r="A217" s="368" t="s">
        <v>1227</v>
      </c>
      <c r="B217" s="369">
        <v>0</v>
      </c>
      <c r="C217" s="369">
        <v>0</v>
      </c>
      <c r="D217" s="370"/>
    </row>
    <row r="218" s="160" customFormat="1" spans="1:4">
      <c r="A218" s="368" t="s">
        <v>1337</v>
      </c>
      <c r="B218" s="369">
        <v>0</v>
      </c>
      <c r="C218" s="369">
        <v>0</v>
      </c>
      <c r="D218" s="370"/>
    </row>
    <row r="219" s="160" customFormat="1" spans="1:4">
      <c r="A219" s="368" t="s">
        <v>1338</v>
      </c>
      <c r="B219" s="369">
        <v>0.3194</v>
      </c>
      <c r="C219" s="369">
        <v>0.3052</v>
      </c>
      <c r="D219" s="370">
        <f t="shared" ref="D219:D221" si="26">B219/C219</f>
        <v>1.04652686762779</v>
      </c>
    </row>
    <row r="220" s="160" customFormat="1" spans="1:4">
      <c r="A220" s="368" t="s">
        <v>1218</v>
      </c>
      <c r="B220" s="369">
        <v>0.0959</v>
      </c>
      <c r="C220" s="369">
        <v>0.0977</v>
      </c>
      <c r="D220" s="370">
        <f t="shared" si="26"/>
        <v>0.981576253838281</v>
      </c>
    </row>
    <row r="221" s="160" customFormat="1" spans="1:4">
      <c r="A221" s="368" t="s">
        <v>1219</v>
      </c>
      <c r="B221" s="369">
        <v>0.0183</v>
      </c>
      <c r="C221" s="369">
        <v>0.0063</v>
      </c>
      <c r="D221" s="370">
        <f t="shared" si="26"/>
        <v>2.9047619047619</v>
      </c>
    </row>
    <row r="222" s="160" customFormat="1" spans="1:4">
      <c r="A222" s="368" t="s">
        <v>1220</v>
      </c>
      <c r="B222" s="369">
        <v>0.0002</v>
      </c>
      <c r="C222" s="369">
        <v>0</v>
      </c>
      <c r="D222" s="370"/>
    </row>
    <row r="223" s="160" customFormat="1" spans="1:4">
      <c r="A223" s="368" t="s">
        <v>1227</v>
      </c>
      <c r="B223" s="369">
        <v>0.0283</v>
      </c>
      <c r="C223" s="369">
        <v>0.027</v>
      </c>
      <c r="D223" s="370">
        <f>B223/C223</f>
        <v>1.04814814814815</v>
      </c>
    </row>
    <row r="224" s="160" customFormat="1" spans="1:4">
      <c r="A224" s="368" t="s">
        <v>1339</v>
      </c>
      <c r="B224" s="369">
        <v>0.1767</v>
      </c>
      <c r="C224" s="369">
        <v>0.1742</v>
      </c>
      <c r="D224" s="370">
        <f>B224/C224</f>
        <v>1.01435132032147</v>
      </c>
    </row>
    <row r="225" s="356" customFormat="1" spans="1:4">
      <c r="A225" s="368" t="s">
        <v>1340</v>
      </c>
      <c r="B225" s="369">
        <v>0.0638</v>
      </c>
      <c r="C225" s="369">
        <v>0</v>
      </c>
      <c r="D225" s="370"/>
    </row>
    <row r="226" s="160" customFormat="1" spans="1:4">
      <c r="A226" s="368" t="s">
        <v>1218</v>
      </c>
      <c r="B226" s="369">
        <v>0</v>
      </c>
      <c r="C226" s="369">
        <v>0</v>
      </c>
      <c r="D226" s="370"/>
    </row>
    <row r="227" s="160" customFormat="1" spans="1:4">
      <c r="A227" s="368" t="s">
        <v>1219</v>
      </c>
      <c r="B227" s="369">
        <v>0.0177</v>
      </c>
      <c r="C227" s="369">
        <v>0</v>
      </c>
      <c r="D227" s="370"/>
    </row>
    <row r="228" s="160" customFormat="1" spans="1:4">
      <c r="A228" s="368" t="s">
        <v>1220</v>
      </c>
      <c r="B228" s="369">
        <v>0</v>
      </c>
      <c r="C228" s="369">
        <v>0</v>
      </c>
      <c r="D228" s="370"/>
    </row>
    <row r="229" s="160" customFormat="1" spans="1:4">
      <c r="A229" s="368" t="s">
        <v>1227</v>
      </c>
      <c r="B229" s="369">
        <v>0.0107</v>
      </c>
      <c r="C229" s="369">
        <v>0</v>
      </c>
      <c r="D229" s="370"/>
    </row>
    <row r="230" s="160" customFormat="1" spans="1:4">
      <c r="A230" s="368" t="s">
        <v>1341</v>
      </c>
      <c r="B230" s="369">
        <v>0.0354</v>
      </c>
      <c r="C230" s="369">
        <v>0</v>
      </c>
      <c r="D230" s="370"/>
    </row>
    <row r="231" s="160" customFormat="1" spans="1:4">
      <c r="A231" s="368" t="s">
        <v>1342</v>
      </c>
      <c r="B231" s="369">
        <v>1.0214</v>
      </c>
      <c r="C231" s="369">
        <v>0.8949</v>
      </c>
      <c r="D231" s="370">
        <f t="shared" ref="D231:D233" si="27">B231/C231</f>
        <v>1.14135657615376</v>
      </c>
    </row>
    <row r="232" s="160" customFormat="1" spans="1:4">
      <c r="A232" s="368" t="s">
        <v>1218</v>
      </c>
      <c r="B232" s="369">
        <v>0.371</v>
      </c>
      <c r="C232" s="369">
        <v>0.3466</v>
      </c>
      <c r="D232" s="370">
        <f t="shared" si="27"/>
        <v>1.07039815349106</v>
      </c>
    </row>
    <row r="233" s="160" customFormat="1" spans="1:4">
      <c r="A233" s="368" t="s">
        <v>1219</v>
      </c>
      <c r="B233" s="369">
        <v>0.0001</v>
      </c>
      <c r="C233" s="369">
        <v>0.0074</v>
      </c>
      <c r="D233" s="370">
        <f t="shared" si="27"/>
        <v>0.0135135135135135</v>
      </c>
    </row>
    <row r="234" s="160" customFormat="1" spans="1:4">
      <c r="A234" s="368" t="s">
        <v>1220</v>
      </c>
      <c r="B234" s="369">
        <v>0</v>
      </c>
      <c r="C234" s="369">
        <v>0</v>
      </c>
      <c r="D234" s="370"/>
    </row>
    <row r="235" s="160" customFormat="1" spans="1:4">
      <c r="A235" s="368" t="s">
        <v>1343</v>
      </c>
      <c r="B235" s="369">
        <v>0.2479</v>
      </c>
      <c r="C235" s="369">
        <v>0.1784</v>
      </c>
      <c r="D235" s="370">
        <f>B235/C235</f>
        <v>1.38957399103139</v>
      </c>
    </row>
    <row r="236" s="160" customFormat="1" spans="1:4">
      <c r="A236" s="368" t="s">
        <v>1344</v>
      </c>
      <c r="B236" s="369">
        <v>0.0238</v>
      </c>
      <c r="C236" s="369">
        <v>0</v>
      </c>
      <c r="D236" s="370"/>
    </row>
    <row r="237" s="160" customFormat="1" spans="1:4">
      <c r="A237" s="368" t="s">
        <v>1345</v>
      </c>
      <c r="B237" s="369">
        <v>0.003</v>
      </c>
      <c r="C237" s="369">
        <v>0</v>
      </c>
      <c r="D237" s="370"/>
    </row>
    <row r="238" s="160" customFormat="1" spans="1:4">
      <c r="A238" s="368" t="s">
        <v>1346</v>
      </c>
      <c r="B238" s="369">
        <v>0.01</v>
      </c>
      <c r="C238" s="369">
        <v>0</v>
      </c>
      <c r="D238" s="370"/>
    </row>
    <row r="239" s="160" customFormat="1" spans="1:4">
      <c r="A239" s="368" t="s">
        <v>1259</v>
      </c>
      <c r="B239" s="369">
        <v>0.0015</v>
      </c>
      <c r="C239" s="369">
        <v>0</v>
      </c>
      <c r="D239" s="370"/>
    </row>
    <row r="240" s="160" customFormat="1" spans="1:4">
      <c r="A240" s="368" t="s">
        <v>1347</v>
      </c>
      <c r="B240" s="369">
        <v>0.0008</v>
      </c>
      <c r="C240" s="369">
        <v>0</v>
      </c>
      <c r="D240" s="370"/>
    </row>
    <row r="241" s="160" customFormat="1" spans="1:4">
      <c r="A241" s="368" t="s">
        <v>1348</v>
      </c>
      <c r="B241" s="369">
        <v>0</v>
      </c>
      <c r="C241" s="369">
        <v>0</v>
      </c>
      <c r="D241" s="370"/>
    </row>
    <row r="242" s="160" customFormat="1" spans="1:4">
      <c r="A242" s="368" t="s">
        <v>1349</v>
      </c>
      <c r="B242" s="369">
        <v>0.0018</v>
      </c>
      <c r="C242" s="369">
        <v>0.0022</v>
      </c>
      <c r="D242" s="370">
        <f t="shared" ref="D242:D248" si="28">B242/C242</f>
        <v>0.818181818181818</v>
      </c>
    </row>
    <row r="243" s="160" customFormat="1" spans="1:4">
      <c r="A243" s="368" t="s">
        <v>1350</v>
      </c>
      <c r="B243" s="369">
        <v>0.02</v>
      </c>
      <c r="C243" s="369">
        <v>0.0072</v>
      </c>
      <c r="D243" s="370">
        <f t="shared" si="28"/>
        <v>2.77777777777778</v>
      </c>
    </row>
    <row r="244" s="160" customFormat="1" spans="1:4">
      <c r="A244" s="368" t="s">
        <v>1351</v>
      </c>
      <c r="B244" s="369">
        <v>0.0059</v>
      </c>
      <c r="C244" s="369">
        <v>0</v>
      </c>
      <c r="D244" s="370"/>
    </row>
    <row r="245" s="160" customFormat="1" spans="1:4">
      <c r="A245" s="368" t="s">
        <v>1352</v>
      </c>
      <c r="B245" s="369">
        <v>0.0038</v>
      </c>
      <c r="C245" s="369">
        <v>0</v>
      </c>
      <c r="D245" s="370"/>
    </row>
    <row r="246" s="160" customFormat="1" spans="1:4">
      <c r="A246" s="368" t="s">
        <v>1227</v>
      </c>
      <c r="B246" s="369">
        <v>0.1024</v>
      </c>
      <c r="C246" s="369">
        <v>0.0791</v>
      </c>
      <c r="D246" s="370">
        <f t="shared" si="28"/>
        <v>1.29456384323641</v>
      </c>
    </row>
    <row r="247" s="160" customFormat="1" spans="1:4">
      <c r="A247" s="368" t="s">
        <v>1353</v>
      </c>
      <c r="B247" s="369">
        <v>0.2294</v>
      </c>
      <c r="C247" s="369">
        <v>0.274</v>
      </c>
      <c r="D247" s="370">
        <f t="shared" si="28"/>
        <v>0.837226277372263</v>
      </c>
    </row>
    <row r="248" s="160" customFormat="1" spans="1:4">
      <c r="A248" s="368" t="s">
        <v>1354</v>
      </c>
      <c r="B248" s="369">
        <v>0.5087</v>
      </c>
      <c r="C248" s="369">
        <v>0.2327</v>
      </c>
      <c r="D248" s="370">
        <f t="shared" si="28"/>
        <v>2.18607649333906</v>
      </c>
    </row>
    <row r="249" s="160" customFormat="1" spans="1:4">
      <c r="A249" s="368" t="s">
        <v>1355</v>
      </c>
      <c r="B249" s="369">
        <v>0</v>
      </c>
      <c r="C249" s="369">
        <v>0</v>
      </c>
      <c r="D249" s="370"/>
    </row>
    <row r="250" s="160" customFormat="1" spans="1:4">
      <c r="A250" s="368" t="s">
        <v>1356</v>
      </c>
      <c r="B250" s="369">
        <v>0.5087</v>
      </c>
      <c r="C250" s="369">
        <v>0.2327</v>
      </c>
      <c r="D250" s="370">
        <f>B250/C250</f>
        <v>2.18607649333906</v>
      </c>
    </row>
    <row r="251" s="160" customFormat="1" spans="1:4">
      <c r="A251" s="368" t="s">
        <v>259</v>
      </c>
      <c r="B251" s="369">
        <v>0</v>
      </c>
      <c r="C251" s="369">
        <v>0</v>
      </c>
      <c r="D251" s="370"/>
    </row>
    <row r="252" s="160" customFormat="1" spans="1:4">
      <c r="A252" s="368" t="s">
        <v>1357</v>
      </c>
      <c r="B252" s="369">
        <v>0</v>
      </c>
      <c r="C252" s="369">
        <v>0</v>
      </c>
      <c r="D252" s="370"/>
    </row>
    <row r="253" s="160" customFormat="1" spans="1:4">
      <c r="A253" s="368" t="s">
        <v>1218</v>
      </c>
      <c r="B253" s="369">
        <v>0</v>
      </c>
      <c r="C253" s="369">
        <v>0</v>
      </c>
      <c r="D253" s="370"/>
    </row>
    <row r="254" s="160" customFormat="1" spans="1:4">
      <c r="A254" s="368" t="s">
        <v>1219</v>
      </c>
      <c r="B254" s="369">
        <v>0</v>
      </c>
      <c r="C254" s="369">
        <v>0</v>
      </c>
      <c r="D254" s="370"/>
    </row>
    <row r="255" s="160" customFormat="1" spans="1:4">
      <c r="A255" s="368" t="s">
        <v>1220</v>
      </c>
      <c r="B255" s="369">
        <v>0</v>
      </c>
      <c r="C255" s="369">
        <v>0</v>
      </c>
      <c r="D255" s="370"/>
    </row>
    <row r="256" s="160" customFormat="1" spans="1:4">
      <c r="A256" s="368" t="s">
        <v>1325</v>
      </c>
      <c r="B256" s="369">
        <v>0</v>
      </c>
      <c r="C256" s="369">
        <v>0</v>
      </c>
      <c r="D256" s="370"/>
    </row>
    <row r="257" s="160" customFormat="1" spans="1:4">
      <c r="A257" s="368" t="s">
        <v>1227</v>
      </c>
      <c r="B257" s="369">
        <v>0</v>
      </c>
      <c r="C257" s="369">
        <v>0</v>
      </c>
      <c r="D257" s="370"/>
    </row>
    <row r="258" s="160" customFormat="1" spans="1:4">
      <c r="A258" s="368" t="s">
        <v>1358</v>
      </c>
      <c r="B258" s="369">
        <v>0</v>
      </c>
      <c r="C258" s="369">
        <v>0</v>
      </c>
      <c r="D258" s="370"/>
    </row>
    <row r="259" s="160" customFormat="1" spans="1:4">
      <c r="A259" s="368" t="s">
        <v>1359</v>
      </c>
      <c r="B259" s="369">
        <v>0</v>
      </c>
      <c r="C259" s="369">
        <v>0</v>
      </c>
      <c r="D259" s="370"/>
    </row>
    <row r="260" s="160" customFormat="1" spans="1:4">
      <c r="A260" s="368" t="s">
        <v>1360</v>
      </c>
      <c r="B260" s="369">
        <v>0</v>
      </c>
      <c r="C260" s="369">
        <v>0</v>
      </c>
      <c r="D260" s="370"/>
    </row>
    <row r="261" s="160" customFormat="1" spans="1:4">
      <c r="A261" s="368" t="s">
        <v>1361</v>
      </c>
      <c r="B261" s="369">
        <v>0</v>
      </c>
      <c r="C261" s="369">
        <v>0</v>
      </c>
      <c r="D261" s="370"/>
    </row>
    <row r="262" s="160" customFormat="1" spans="1:4">
      <c r="A262" s="368" t="s">
        <v>1362</v>
      </c>
      <c r="B262" s="369">
        <v>0</v>
      </c>
      <c r="C262" s="369">
        <v>0</v>
      </c>
      <c r="D262" s="370"/>
    </row>
    <row r="263" s="160" customFormat="1" spans="1:4">
      <c r="A263" s="368" t="s">
        <v>1363</v>
      </c>
      <c r="B263" s="369">
        <v>0</v>
      </c>
      <c r="C263" s="369">
        <v>0</v>
      </c>
      <c r="D263" s="370"/>
    </row>
    <row r="264" s="160" customFormat="1" spans="1:4">
      <c r="A264" s="368" t="s">
        <v>1364</v>
      </c>
      <c r="B264" s="369">
        <v>0</v>
      </c>
      <c r="C264" s="369">
        <v>0</v>
      </c>
      <c r="D264" s="370"/>
    </row>
    <row r="265" s="160" customFormat="1" spans="1:4">
      <c r="A265" s="368" t="s">
        <v>1365</v>
      </c>
      <c r="B265" s="369">
        <v>0</v>
      </c>
      <c r="C265" s="369">
        <v>0</v>
      </c>
      <c r="D265" s="370"/>
    </row>
    <row r="266" s="160" customFormat="1" spans="1:4">
      <c r="A266" s="368" t="s">
        <v>1366</v>
      </c>
      <c r="B266" s="369">
        <v>0</v>
      </c>
      <c r="C266" s="369">
        <v>0</v>
      </c>
      <c r="D266" s="370"/>
    </row>
    <row r="267" s="160" customFormat="1" spans="1:4">
      <c r="A267" s="368" t="s">
        <v>1367</v>
      </c>
      <c r="B267" s="369">
        <v>0</v>
      </c>
      <c r="C267" s="369">
        <v>0</v>
      </c>
      <c r="D267" s="370"/>
    </row>
    <row r="268" s="160" customFormat="1" spans="1:4">
      <c r="A268" s="368" t="s">
        <v>1368</v>
      </c>
      <c r="B268" s="369">
        <v>0</v>
      </c>
      <c r="C268" s="369">
        <v>0</v>
      </c>
      <c r="D268" s="370"/>
    </row>
    <row r="269" s="160" customFormat="1" spans="1:4">
      <c r="A269" s="368" t="s">
        <v>1369</v>
      </c>
      <c r="B269" s="369">
        <v>0</v>
      </c>
      <c r="C269" s="369">
        <v>0</v>
      </c>
      <c r="D269" s="370"/>
    </row>
    <row r="270" s="160" customFormat="1" spans="1:4">
      <c r="A270" s="368" t="s">
        <v>1370</v>
      </c>
      <c r="B270" s="369">
        <v>0</v>
      </c>
      <c r="C270" s="369">
        <v>0</v>
      </c>
      <c r="D270" s="370"/>
    </row>
    <row r="271" s="160" customFormat="1" spans="1:4">
      <c r="A271" s="368" t="s">
        <v>1371</v>
      </c>
      <c r="B271" s="369">
        <v>0</v>
      </c>
      <c r="C271" s="369">
        <v>0</v>
      </c>
      <c r="D271" s="370"/>
    </row>
    <row r="272" s="160" customFormat="1" spans="1:4">
      <c r="A272" s="368" t="s">
        <v>1372</v>
      </c>
      <c r="B272" s="369">
        <v>0</v>
      </c>
      <c r="C272" s="369">
        <v>0</v>
      </c>
      <c r="D272" s="370"/>
    </row>
    <row r="273" s="160" customFormat="1" spans="1:4">
      <c r="A273" s="368" t="s">
        <v>1373</v>
      </c>
      <c r="B273" s="369">
        <v>0</v>
      </c>
      <c r="C273" s="369">
        <v>0</v>
      </c>
      <c r="D273" s="370"/>
    </row>
    <row r="274" s="160" customFormat="1" spans="1:4">
      <c r="A274" s="368" t="s">
        <v>1374</v>
      </c>
      <c r="B274" s="369">
        <v>0</v>
      </c>
      <c r="C274" s="369">
        <v>0</v>
      </c>
      <c r="D274" s="370"/>
    </row>
    <row r="275" s="160" customFormat="1" spans="1:4">
      <c r="A275" s="368" t="s">
        <v>1375</v>
      </c>
      <c r="B275" s="369">
        <v>0</v>
      </c>
      <c r="C275" s="369">
        <v>0</v>
      </c>
      <c r="D275" s="370"/>
    </row>
    <row r="276" s="160" customFormat="1" spans="1:4">
      <c r="A276" s="368" t="s">
        <v>1376</v>
      </c>
      <c r="B276" s="369">
        <v>0</v>
      </c>
      <c r="C276" s="369">
        <v>0</v>
      </c>
      <c r="D276" s="370"/>
    </row>
    <row r="277" s="160" customFormat="1" spans="1:4">
      <c r="A277" s="368" t="s">
        <v>1377</v>
      </c>
      <c r="B277" s="369">
        <v>0</v>
      </c>
      <c r="C277" s="369">
        <v>0</v>
      </c>
      <c r="D277" s="370"/>
    </row>
    <row r="278" s="160" customFormat="1" spans="1:4">
      <c r="A278" s="368" t="s">
        <v>1378</v>
      </c>
      <c r="B278" s="369">
        <v>0</v>
      </c>
      <c r="C278" s="369">
        <v>0</v>
      </c>
      <c r="D278" s="370"/>
    </row>
    <row r="279" s="160" customFormat="1" spans="1:4">
      <c r="A279" s="368" t="s">
        <v>1379</v>
      </c>
      <c r="B279" s="369">
        <v>0</v>
      </c>
      <c r="C279" s="369">
        <v>0</v>
      </c>
      <c r="D279" s="370"/>
    </row>
    <row r="280" s="160" customFormat="1" spans="1:4">
      <c r="A280" s="368" t="s">
        <v>1380</v>
      </c>
      <c r="B280" s="369">
        <v>0</v>
      </c>
      <c r="C280" s="369">
        <v>0</v>
      </c>
      <c r="D280" s="370"/>
    </row>
    <row r="281" s="160" customFormat="1" spans="1:4">
      <c r="A281" s="368" t="s">
        <v>1381</v>
      </c>
      <c r="B281" s="369">
        <v>0</v>
      </c>
      <c r="C281" s="369">
        <v>0</v>
      </c>
      <c r="D281" s="370"/>
    </row>
    <row r="282" s="160" customFormat="1" spans="1:4">
      <c r="A282" s="368" t="s">
        <v>1382</v>
      </c>
      <c r="B282" s="369">
        <v>0</v>
      </c>
      <c r="C282" s="369">
        <v>0</v>
      </c>
      <c r="D282" s="370"/>
    </row>
    <row r="283" s="160" customFormat="1" spans="1:4">
      <c r="A283" s="368" t="s">
        <v>1218</v>
      </c>
      <c r="B283" s="369">
        <v>0</v>
      </c>
      <c r="C283" s="369">
        <v>0</v>
      </c>
      <c r="D283" s="370"/>
    </row>
    <row r="284" s="160" customFormat="1" spans="1:4">
      <c r="A284" s="368" t="s">
        <v>1219</v>
      </c>
      <c r="B284" s="369">
        <v>0</v>
      </c>
      <c r="C284" s="369">
        <v>0</v>
      </c>
      <c r="D284" s="370"/>
    </row>
    <row r="285" s="160" customFormat="1" spans="1:4">
      <c r="A285" s="368" t="s">
        <v>1220</v>
      </c>
      <c r="B285" s="369">
        <v>0</v>
      </c>
      <c r="C285" s="369">
        <v>0</v>
      </c>
      <c r="D285" s="370"/>
    </row>
    <row r="286" s="160" customFormat="1" spans="1:4">
      <c r="A286" s="368" t="s">
        <v>1227</v>
      </c>
      <c r="B286" s="369">
        <v>0</v>
      </c>
      <c r="C286" s="369">
        <v>0</v>
      </c>
      <c r="D286" s="370"/>
    </row>
    <row r="287" s="160" customFormat="1" spans="1:4">
      <c r="A287" s="368" t="s">
        <v>1383</v>
      </c>
      <c r="B287" s="369">
        <v>0</v>
      </c>
      <c r="C287" s="369">
        <v>0</v>
      </c>
      <c r="D287" s="370"/>
    </row>
    <row r="288" s="160" customFormat="1" spans="1:4">
      <c r="A288" s="368" t="s">
        <v>1384</v>
      </c>
      <c r="B288" s="369">
        <v>0</v>
      </c>
      <c r="C288" s="369">
        <v>0</v>
      </c>
      <c r="D288" s="370"/>
    </row>
    <row r="289" s="160" customFormat="1" spans="1:4">
      <c r="A289" s="368" t="s">
        <v>1385</v>
      </c>
      <c r="B289" s="369">
        <v>0</v>
      </c>
      <c r="C289" s="369">
        <v>0</v>
      </c>
      <c r="D289" s="370"/>
    </row>
    <row r="290" s="160" customFormat="1" spans="1:4">
      <c r="A290" s="368" t="s">
        <v>289</v>
      </c>
      <c r="B290" s="369">
        <v>0.1209</v>
      </c>
      <c r="C290" s="369">
        <v>0.118</v>
      </c>
      <c r="D290" s="370">
        <f>B290/C290</f>
        <v>1.02457627118644</v>
      </c>
    </row>
    <row r="291" s="160" customFormat="1" spans="1:4">
      <c r="A291" s="368" t="s">
        <v>1386</v>
      </c>
      <c r="B291" s="369">
        <v>0</v>
      </c>
      <c r="C291" s="369">
        <v>0</v>
      </c>
      <c r="D291" s="370"/>
    </row>
    <row r="292" s="160" customFormat="1" spans="1:4">
      <c r="A292" s="368" t="s">
        <v>1387</v>
      </c>
      <c r="B292" s="369">
        <v>0</v>
      </c>
      <c r="C292" s="369">
        <v>0</v>
      </c>
      <c r="D292" s="370"/>
    </row>
    <row r="293" s="160" customFormat="1" spans="1:4">
      <c r="A293" s="368" t="s">
        <v>1388</v>
      </c>
      <c r="B293" s="369">
        <v>0</v>
      </c>
      <c r="C293" s="369">
        <v>0</v>
      </c>
      <c r="D293" s="370"/>
    </row>
    <row r="294" s="160" customFormat="1" spans="1:4">
      <c r="A294" s="368" t="s">
        <v>1389</v>
      </c>
      <c r="B294" s="369">
        <v>0</v>
      </c>
      <c r="C294" s="369">
        <v>0</v>
      </c>
      <c r="D294" s="370"/>
    </row>
    <row r="295" s="160" customFormat="1" spans="1:4">
      <c r="A295" s="368" t="s">
        <v>1390</v>
      </c>
      <c r="B295" s="369">
        <v>0</v>
      </c>
      <c r="C295" s="369">
        <v>0</v>
      </c>
      <c r="D295" s="370"/>
    </row>
    <row r="296" s="160" customFormat="1" spans="1:4">
      <c r="A296" s="368" t="s">
        <v>1391</v>
      </c>
      <c r="B296" s="369">
        <v>0</v>
      </c>
      <c r="C296" s="369">
        <v>0</v>
      </c>
      <c r="D296" s="370"/>
    </row>
    <row r="297" s="160" customFormat="1" spans="1:4">
      <c r="A297" s="368" t="s">
        <v>1392</v>
      </c>
      <c r="B297" s="369">
        <v>0.1209</v>
      </c>
      <c r="C297" s="369">
        <v>0.118</v>
      </c>
      <c r="D297" s="370">
        <f t="shared" ref="D297:D300" si="29">B297/C297</f>
        <v>1.02457627118644</v>
      </c>
    </row>
    <row r="298" s="160" customFormat="1" spans="1:4">
      <c r="A298" s="368" t="s">
        <v>1393</v>
      </c>
      <c r="B298" s="369">
        <v>0.0024</v>
      </c>
      <c r="C298" s="369">
        <v>0.0044</v>
      </c>
      <c r="D298" s="370">
        <f t="shared" si="29"/>
        <v>0.545454545454545</v>
      </c>
    </row>
    <row r="299" s="160" customFormat="1" spans="1:4">
      <c r="A299" s="368" t="s">
        <v>1394</v>
      </c>
      <c r="B299" s="369">
        <v>0</v>
      </c>
      <c r="C299" s="369">
        <v>0</v>
      </c>
      <c r="D299" s="370"/>
    </row>
    <row r="300" s="160" customFormat="1" spans="1:4">
      <c r="A300" s="368" t="s">
        <v>1395</v>
      </c>
      <c r="B300" s="369">
        <v>0.0735</v>
      </c>
      <c r="C300" s="369">
        <v>0.0951</v>
      </c>
      <c r="D300" s="370">
        <f t="shared" si="29"/>
        <v>0.772870662460568</v>
      </c>
    </row>
    <row r="301" s="160" customFormat="1" spans="1:4">
      <c r="A301" s="368" t="s">
        <v>1396</v>
      </c>
      <c r="B301" s="369">
        <v>0</v>
      </c>
      <c r="C301" s="369">
        <v>0</v>
      </c>
      <c r="D301" s="370"/>
    </row>
    <row r="302" s="160" customFormat="1" spans="1:4">
      <c r="A302" s="368" t="s">
        <v>1397</v>
      </c>
      <c r="B302" s="369">
        <v>0</v>
      </c>
      <c r="C302" s="369">
        <v>0</v>
      </c>
      <c r="D302" s="370"/>
    </row>
    <row r="303" s="160" customFormat="1" spans="1:4">
      <c r="A303" s="368" t="s">
        <v>1398</v>
      </c>
      <c r="B303" s="369">
        <v>0</v>
      </c>
      <c r="C303" s="369">
        <v>0</v>
      </c>
      <c r="D303" s="370"/>
    </row>
    <row r="304" s="160" customFormat="1" spans="1:4">
      <c r="A304" s="368" t="s">
        <v>1399</v>
      </c>
      <c r="B304" s="369">
        <v>0.045</v>
      </c>
      <c r="C304" s="369">
        <v>0.0185</v>
      </c>
      <c r="D304" s="370">
        <f>B304/C304</f>
        <v>2.43243243243243</v>
      </c>
    </row>
    <row r="305" s="160" customFormat="1" spans="1:4">
      <c r="A305" s="368" t="s">
        <v>1400</v>
      </c>
      <c r="B305" s="369">
        <v>0</v>
      </c>
      <c r="C305" s="369">
        <v>0</v>
      </c>
      <c r="D305" s="370"/>
    </row>
    <row r="306" s="160" customFormat="1" spans="1:4">
      <c r="A306" s="368" t="s">
        <v>1401</v>
      </c>
      <c r="B306" s="369">
        <v>0</v>
      </c>
      <c r="C306" s="369">
        <v>0</v>
      </c>
      <c r="D306" s="370"/>
    </row>
    <row r="307" s="160" customFormat="1" spans="1:4">
      <c r="A307" s="368" t="s">
        <v>1402</v>
      </c>
      <c r="B307" s="369">
        <v>0</v>
      </c>
      <c r="C307" s="369">
        <v>0</v>
      </c>
      <c r="D307" s="370"/>
    </row>
    <row r="308" s="160" customFormat="1" spans="1:4">
      <c r="A308" s="368" t="s">
        <v>1403</v>
      </c>
      <c r="B308" s="369">
        <v>0</v>
      </c>
      <c r="C308" s="369">
        <v>0</v>
      </c>
      <c r="D308" s="370"/>
    </row>
    <row r="309" s="160" customFormat="1" spans="1:4">
      <c r="A309" s="368" t="s">
        <v>308</v>
      </c>
      <c r="B309" s="369">
        <v>10.0963</v>
      </c>
      <c r="C309" s="369">
        <v>9.6786</v>
      </c>
      <c r="D309" s="370">
        <f t="shared" ref="D309:D311" si="30">B309/C309</f>
        <v>1.04315706817102</v>
      </c>
    </row>
    <row r="310" s="160" customFormat="1" spans="1:4">
      <c r="A310" s="368" t="s">
        <v>1404</v>
      </c>
      <c r="B310" s="369">
        <v>0.3616</v>
      </c>
      <c r="C310" s="369">
        <v>0.2292</v>
      </c>
      <c r="D310" s="370">
        <f t="shared" si="30"/>
        <v>1.57766143106457</v>
      </c>
    </row>
    <row r="311" s="160" customFormat="1" spans="1:4">
      <c r="A311" s="368" t="s">
        <v>1405</v>
      </c>
      <c r="B311" s="369">
        <v>0.3266</v>
      </c>
      <c r="C311" s="369">
        <v>0.2292</v>
      </c>
      <c r="D311" s="370">
        <f t="shared" si="30"/>
        <v>1.42495636998255</v>
      </c>
    </row>
    <row r="312" s="160" customFormat="1" spans="1:4">
      <c r="A312" s="368" t="s">
        <v>1406</v>
      </c>
      <c r="B312" s="369">
        <v>0.035</v>
      </c>
      <c r="C312" s="369">
        <v>0</v>
      </c>
      <c r="D312" s="370"/>
    </row>
    <row r="313" s="160" customFormat="1" spans="1:4">
      <c r="A313" s="368" t="s">
        <v>1407</v>
      </c>
      <c r="B313" s="369">
        <v>6.3077</v>
      </c>
      <c r="C313" s="369">
        <v>4.6673</v>
      </c>
      <c r="D313" s="370">
        <f t="shared" ref="D313:D315" si="31">B313/C313</f>
        <v>1.35146658667752</v>
      </c>
    </row>
    <row r="314" s="160" customFormat="1" spans="1:4">
      <c r="A314" s="368" t="s">
        <v>1218</v>
      </c>
      <c r="B314" s="369">
        <v>1.9847</v>
      </c>
      <c r="C314" s="369">
        <v>2.0845</v>
      </c>
      <c r="D314" s="370">
        <f t="shared" si="31"/>
        <v>0.952122811225714</v>
      </c>
    </row>
    <row r="315" s="160" customFormat="1" spans="1:4">
      <c r="A315" s="368" t="s">
        <v>1219</v>
      </c>
      <c r="B315" s="369">
        <v>0.5292</v>
      </c>
      <c r="C315" s="369">
        <v>0.4859</v>
      </c>
      <c r="D315" s="370">
        <f t="shared" si="31"/>
        <v>1.08911298621115</v>
      </c>
    </row>
    <row r="316" s="160" customFormat="1" spans="1:4">
      <c r="A316" s="368" t="s">
        <v>1220</v>
      </c>
      <c r="B316" s="369">
        <v>0</v>
      </c>
      <c r="C316" s="369">
        <v>0</v>
      </c>
      <c r="D316" s="370"/>
    </row>
    <row r="317" s="160" customFormat="1" spans="1:4">
      <c r="A317" s="368" t="s">
        <v>1259</v>
      </c>
      <c r="B317" s="369">
        <v>0.7352</v>
      </c>
      <c r="C317" s="369">
        <v>0.1986</v>
      </c>
      <c r="D317" s="370">
        <f t="shared" ref="D317:D319" si="32">B317/C317</f>
        <v>3.70191339375629</v>
      </c>
    </row>
    <row r="318" s="160" customFormat="1" spans="1:4">
      <c r="A318" s="368" t="s">
        <v>1408</v>
      </c>
      <c r="B318" s="369">
        <v>0.7652</v>
      </c>
      <c r="C318" s="369">
        <v>0.7301</v>
      </c>
      <c r="D318" s="370">
        <f t="shared" si="32"/>
        <v>1.04807560608136</v>
      </c>
    </row>
    <row r="319" s="160" customFormat="1" spans="1:4">
      <c r="A319" s="368" t="s">
        <v>1409</v>
      </c>
      <c r="B319" s="369">
        <v>0.011</v>
      </c>
      <c r="C319" s="369">
        <v>0.006</v>
      </c>
      <c r="D319" s="370">
        <f t="shared" si="32"/>
        <v>1.83333333333333</v>
      </c>
    </row>
    <row r="320" s="160" customFormat="1" spans="1:4">
      <c r="A320" s="368" t="s">
        <v>1227</v>
      </c>
      <c r="B320" s="369">
        <v>0.2203</v>
      </c>
      <c r="C320" s="369">
        <v>0</v>
      </c>
      <c r="D320" s="370"/>
    </row>
    <row r="321" s="160" customFormat="1" spans="1:4">
      <c r="A321" s="368" t="s">
        <v>1410</v>
      </c>
      <c r="B321" s="369">
        <v>2.0621</v>
      </c>
      <c r="C321" s="369">
        <v>1.1622</v>
      </c>
      <c r="D321" s="370">
        <f>B321/C321</f>
        <v>1.77430734813285</v>
      </c>
    </row>
    <row r="322" s="160" customFormat="1" spans="1:4">
      <c r="A322" s="368" t="s">
        <v>1411</v>
      </c>
      <c r="B322" s="369">
        <v>0.02</v>
      </c>
      <c r="C322" s="369">
        <v>0.006</v>
      </c>
      <c r="D322" s="370">
        <f>B322/C322</f>
        <v>3.33333333333333</v>
      </c>
    </row>
    <row r="323" s="160" customFormat="1" spans="1:4">
      <c r="A323" s="368" t="s">
        <v>1218</v>
      </c>
      <c r="B323" s="369">
        <v>0</v>
      </c>
      <c r="C323" s="369">
        <v>0</v>
      </c>
      <c r="D323" s="370"/>
    </row>
    <row r="324" s="160" customFormat="1" spans="1:4">
      <c r="A324" s="368" t="s">
        <v>1219</v>
      </c>
      <c r="B324" s="369">
        <v>0</v>
      </c>
      <c r="C324" s="369">
        <v>0</v>
      </c>
      <c r="D324" s="370"/>
    </row>
    <row r="325" s="160" customFormat="1" spans="1:4">
      <c r="A325" s="368" t="s">
        <v>1220</v>
      </c>
      <c r="B325" s="369">
        <v>0</v>
      </c>
      <c r="C325" s="369">
        <v>0</v>
      </c>
      <c r="D325" s="370"/>
    </row>
    <row r="326" s="160" customFormat="1" spans="1:4">
      <c r="A326" s="368" t="s">
        <v>1412</v>
      </c>
      <c r="B326" s="369">
        <v>0</v>
      </c>
      <c r="C326" s="369">
        <v>0</v>
      </c>
      <c r="D326" s="370"/>
    </row>
    <row r="327" s="160" customFormat="1" spans="1:4">
      <c r="A327" s="368" t="s">
        <v>1227</v>
      </c>
      <c r="B327" s="369">
        <v>0</v>
      </c>
      <c r="C327" s="369">
        <v>0</v>
      </c>
      <c r="D327" s="370"/>
    </row>
    <row r="328" s="160" customFormat="1" spans="1:4">
      <c r="A328" s="368" t="s">
        <v>1413</v>
      </c>
      <c r="B328" s="369">
        <v>0.02</v>
      </c>
      <c r="C328" s="369">
        <v>0.006</v>
      </c>
      <c r="D328" s="370">
        <f t="shared" ref="D328:D330" si="33">B328/C328</f>
        <v>3.33333333333333</v>
      </c>
    </row>
    <row r="329" s="160" customFormat="1" spans="1:4">
      <c r="A329" s="368" t="s">
        <v>1414</v>
      </c>
      <c r="B329" s="369">
        <v>0.3034</v>
      </c>
      <c r="C329" s="369">
        <v>0.3214</v>
      </c>
      <c r="D329" s="370">
        <f t="shared" si="33"/>
        <v>0.943995021779714</v>
      </c>
    </row>
    <row r="330" s="160" customFormat="1" spans="1:4">
      <c r="A330" s="368" t="s">
        <v>1218</v>
      </c>
      <c r="B330" s="369">
        <v>0.0603</v>
      </c>
      <c r="C330" s="369">
        <v>0.0844</v>
      </c>
      <c r="D330" s="370">
        <f t="shared" si="33"/>
        <v>0.714454976303318</v>
      </c>
    </row>
    <row r="331" s="160" customFormat="1" spans="1:4">
      <c r="A331" s="368" t="s">
        <v>1219</v>
      </c>
      <c r="B331" s="369">
        <v>0.019</v>
      </c>
      <c r="C331" s="369">
        <v>0</v>
      </c>
      <c r="D331" s="370"/>
    </row>
    <row r="332" s="160" customFormat="1" spans="1:4">
      <c r="A332" s="368" t="s">
        <v>1220</v>
      </c>
      <c r="B332" s="369">
        <v>0</v>
      </c>
      <c r="C332" s="369">
        <v>0</v>
      </c>
      <c r="D332" s="370"/>
    </row>
    <row r="333" s="160" customFormat="1" spans="1:4">
      <c r="A333" s="368" t="s">
        <v>1415</v>
      </c>
      <c r="B333" s="369">
        <v>0.0429</v>
      </c>
      <c r="C333" s="369">
        <v>0.18</v>
      </c>
      <c r="D333" s="370">
        <f t="shared" ref="D333:D339" si="34">B333/C333</f>
        <v>0.238333333333333</v>
      </c>
    </row>
    <row r="334" s="160" customFormat="1" spans="1:4">
      <c r="A334" s="368" t="s">
        <v>1416</v>
      </c>
      <c r="B334" s="369">
        <v>0</v>
      </c>
      <c r="C334" s="369">
        <v>0.0134</v>
      </c>
      <c r="D334" s="370">
        <f t="shared" si="34"/>
        <v>0</v>
      </c>
    </row>
    <row r="335" s="160" customFormat="1" spans="1:4">
      <c r="A335" s="368" t="s">
        <v>1227</v>
      </c>
      <c r="B335" s="369">
        <v>0</v>
      </c>
      <c r="C335" s="369">
        <v>0</v>
      </c>
      <c r="D335" s="370"/>
    </row>
    <row r="336" s="160" customFormat="1" spans="1:4">
      <c r="A336" s="368" t="s">
        <v>1417</v>
      </c>
      <c r="B336" s="369">
        <v>0.1812</v>
      </c>
      <c r="C336" s="369">
        <v>0.0436</v>
      </c>
      <c r="D336" s="370">
        <f t="shared" si="34"/>
        <v>4.15596330275229</v>
      </c>
    </row>
    <row r="337" s="160" customFormat="1" spans="1:4">
      <c r="A337" s="368" t="s">
        <v>1418</v>
      </c>
      <c r="B337" s="369">
        <v>0.0828</v>
      </c>
      <c r="C337" s="369">
        <v>0.098</v>
      </c>
      <c r="D337" s="370">
        <f t="shared" si="34"/>
        <v>0.844897959183673</v>
      </c>
    </row>
    <row r="338" s="160" customFormat="1" spans="1:4">
      <c r="A338" s="368" t="s">
        <v>1218</v>
      </c>
      <c r="B338" s="369">
        <v>0</v>
      </c>
      <c r="C338" s="369">
        <v>0.0209</v>
      </c>
      <c r="D338" s="370">
        <f t="shared" si="34"/>
        <v>0</v>
      </c>
    </row>
    <row r="339" s="160" customFormat="1" spans="1:4">
      <c r="A339" s="368" t="s">
        <v>1219</v>
      </c>
      <c r="B339" s="369">
        <v>0.0114</v>
      </c>
      <c r="C339" s="369">
        <v>0.028</v>
      </c>
      <c r="D339" s="370">
        <f t="shared" si="34"/>
        <v>0.407142857142857</v>
      </c>
    </row>
    <row r="340" s="160" customFormat="1" spans="1:4">
      <c r="A340" s="368" t="s">
        <v>1220</v>
      </c>
      <c r="B340" s="369">
        <v>0</v>
      </c>
      <c r="C340" s="369">
        <v>0</v>
      </c>
      <c r="D340" s="370"/>
    </row>
    <row r="341" s="160" customFormat="1" spans="1:4">
      <c r="A341" s="368" t="s">
        <v>1419</v>
      </c>
      <c r="B341" s="369">
        <v>0</v>
      </c>
      <c r="C341" s="369">
        <v>0</v>
      </c>
      <c r="D341" s="370"/>
    </row>
    <row r="342" s="160" customFormat="1" spans="1:4">
      <c r="A342" s="368" t="s">
        <v>1420</v>
      </c>
      <c r="B342" s="369">
        <v>0</v>
      </c>
      <c r="C342" s="369">
        <v>0</v>
      </c>
      <c r="D342" s="370"/>
    </row>
    <row r="343" s="160" customFormat="1" spans="1:4">
      <c r="A343" s="368" t="s">
        <v>1421</v>
      </c>
      <c r="B343" s="369">
        <v>0</v>
      </c>
      <c r="C343" s="369">
        <v>0.012</v>
      </c>
      <c r="D343" s="370">
        <f t="shared" ref="D343:D348" si="35">B343/C343</f>
        <v>0</v>
      </c>
    </row>
    <row r="344" s="160" customFormat="1" spans="1:4">
      <c r="A344" s="368" t="s">
        <v>1227</v>
      </c>
      <c r="B344" s="369">
        <v>0</v>
      </c>
      <c r="C344" s="369">
        <v>0.0065</v>
      </c>
      <c r="D344" s="370">
        <f t="shared" si="35"/>
        <v>0</v>
      </c>
    </row>
    <row r="345" s="160" customFormat="1" spans="1:4">
      <c r="A345" s="368" t="s">
        <v>1422</v>
      </c>
      <c r="B345" s="369">
        <v>0.0714</v>
      </c>
      <c r="C345" s="369">
        <v>0.0306</v>
      </c>
      <c r="D345" s="370">
        <f t="shared" si="35"/>
        <v>2.33333333333333</v>
      </c>
    </row>
    <row r="346" s="160" customFormat="1" spans="1:4">
      <c r="A346" s="368" t="s">
        <v>1423</v>
      </c>
      <c r="B346" s="369">
        <v>0.2942</v>
      </c>
      <c r="C346" s="369">
        <v>0.2722</v>
      </c>
      <c r="D346" s="370">
        <f t="shared" si="35"/>
        <v>1.08082292432035</v>
      </c>
    </row>
    <row r="347" s="160" customFormat="1" spans="1:4">
      <c r="A347" s="368" t="s">
        <v>1218</v>
      </c>
      <c r="B347" s="369">
        <v>0.1229</v>
      </c>
      <c r="C347" s="369">
        <v>0.1098</v>
      </c>
      <c r="D347" s="370">
        <f t="shared" si="35"/>
        <v>1.11930783242259</v>
      </c>
    </row>
    <row r="348" s="160" customFormat="1" spans="1:4">
      <c r="A348" s="368" t="s">
        <v>1219</v>
      </c>
      <c r="B348" s="369">
        <v>0.0266</v>
      </c>
      <c r="C348" s="369">
        <v>0.0014</v>
      </c>
      <c r="D348" s="370">
        <f t="shared" si="35"/>
        <v>19</v>
      </c>
    </row>
    <row r="349" s="160" customFormat="1" spans="1:4">
      <c r="A349" s="368" t="s">
        <v>1220</v>
      </c>
      <c r="B349" s="369">
        <v>0</v>
      </c>
      <c r="C349" s="369">
        <v>0</v>
      </c>
      <c r="D349" s="370"/>
    </row>
    <row r="350" s="160" customFormat="1" spans="1:4">
      <c r="A350" s="368" t="s">
        <v>1424</v>
      </c>
      <c r="B350" s="369">
        <v>0</v>
      </c>
      <c r="C350" s="369">
        <v>0</v>
      </c>
      <c r="D350" s="370"/>
    </row>
    <row r="351" s="160" customFormat="1" spans="1:4">
      <c r="A351" s="368" t="s">
        <v>1425</v>
      </c>
      <c r="B351" s="369">
        <v>0.0285</v>
      </c>
      <c r="C351" s="369">
        <v>0.0216</v>
      </c>
      <c r="D351" s="370">
        <f t="shared" ref="D351:D357" si="36">B351/C351</f>
        <v>1.31944444444444</v>
      </c>
    </row>
    <row r="352" s="160" customFormat="1" spans="1:4">
      <c r="A352" s="368" t="s">
        <v>1426</v>
      </c>
      <c r="B352" s="369">
        <v>0.0012</v>
      </c>
      <c r="C352" s="369">
        <v>0.0012</v>
      </c>
      <c r="D352" s="370">
        <f t="shared" si="36"/>
        <v>1</v>
      </c>
    </row>
    <row r="353" s="160" customFormat="1" spans="1:4">
      <c r="A353" s="368" t="s">
        <v>1427</v>
      </c>
      <c r="B353" s="369">
        <v>0</v>
      </c>
      <c r="C353" s="369">
        <v>0.0008</v>
      </c>
      <c r="D353" s="370">
        <f t="shared" si="36"/>
        <v>0</v>
      </c>
    </row>
    <row r="354" s="160" customFormat="1" spans="1:4">
      <c r="A354" s="368" t="s">
        <v>1428</v>
      </c>
      <c r="B354" s="369">
        <v>0.0009</v>
      </c>
      <c r="C354" s="369">
        <v>0.0013</v>
      </c>
      <c r="D354" s="370">
        <f t="shared" si="36"/>
        <v>0.692307692307692</v>
      </c>
    </row>
    <row r="355" s="160" customFormat="1" spans="1:4">
      <c r="A355" s="368" t="s">
        <v>1429</v>
      </c>
      <c r="B355" s="369">
        <v>0.0017</v>
      </c>
      <c r="C355" s="369">
        <v>0.0004</v>
      </c>
      <c r="D355" s="370">
        <f t="shared" si="36"/>
        <v>4.25</v>
      </c>
    </row>
    <row r="356" s="160" customFormat="1" spans="1:4">
      <c r="A356" s="368" t="s">
        <v>1430</v>
      </c>
      <c r="B356" s="369">
        <v>0</v>
      </c>
      <c r="C356" s="369">
        <v>0.0036</v>
      </c>
      <c r="D356" s="370">
        <f t="shared" si="36"/>
        <v>0</v>
      </c>
    </row>
    <row r="357" s="160" customFormat="1" spans="1:4">
      <c r="A357" s="368" t="s">
        <v>1431</v>
      </c>
      <c r="B357" s="369">
        <v>0</v>
      </c>
      <c r="C357" s="369">
        <v>0.002</v>
      </c>
      <c r="D357" s="370">
        <f t="shared" si="36"/>
        <v>0</v>
      </c>
    </row>
    <row r="358" s="160" customFormat="1" spans="1:4">
      <c r="A358" s="368" t="s">
        <v>1432</v>
      </c>
      <c r="B358" s="369">
        <v>0.025</v>
      </c>
      <c r="C358" s="369">
        <v>0</v>
      </c>
      <c r="D358" s="370"/>
    </row>
    <row r="359" s="160" customFormat="1" spans="1:4">
      <c r="A359" s="368" t="s">
        <v>1259</v>
      </c>
      <c r="B359" s="369">
        <v>0</v>
      </c>
      <c r="C359" s="369">
        <v>0</v>
      </c>
      <c r="D359" s="370"/>
    </row>
    <row r="360" s="160" customFormat="1" spans="1:4">
      <c r="A360" s="368" t="s">
        <v>1227</v>
      </c>
      <c r="B360" s="369">
        <v>0.0242</v>
      </c>
      <c r="C360" s="369">
        <v>0.02</v>
      </c>
      <c r="D360" s="370">
        <f t="shared" ref="D360:D363" si="37">B360/C360</f>
        <v>1.21</v>
      </c>
    </row>
    <row r="361" s="160" customFormat="1" spans="1:4">
      <c r="A361" s="368" t="s">
        <v>1433</v>
      </c>
      <c r="B361" s="369">
        <v>0.0632</v>
      </c>
      <c r="C361" s="369">
        <v>0.1101</v>
      </c>
      <c r="D361" s="370">
        <f t="shared" si="37"/>
        <v>0.57402361489555</v>
      </c>
    </row>
    <row r="362" s="160" customFormat="1" spans="1:4">
      <c r="A362" s="368" t="s">
        <v>1434</v>
      </c>
      <c r="B362" s="369">
        <v>0.7124</v>
      </c>
      <c r="C362" s="369">
        <v>0.5999</v>
      </c>
      <c r="D362" s="370">
        <f t="shared" si="37"/>
        <v>1.1875312552092</v>
      </c>
    </row>
    <row r="363" s="160" customFormat="1" spans="1:4">
      <c r="A363" s="368" t="s">
        <v>1218</v>
      </c>
      <c r="B363" s="369">
        <v>0.476</v>
      </c>
      <c r="C363" s="369">
        <v>0.3977</v>
      </c>
      <c r="D363" s="370">
        <f t="shared" si="37"/>
        <v>1.1968820719135</v>
      </c>
    </row>
    <row r="364" s="160" customFormat="1" spans="1:4">
      <c r="A364" s="368" t="s">
        <v>1219</v>
      </c>
      <c r="B364" s="369">
        <v>0.1063</v>
      </c>
      <c r="C364" s="369">
        <v>0</v>
      </c>
      <c r="D364" s="370"/>
    </row>
    <row r="365" s="160" customFormat="1" spans="1:4">
      <c r="A365" s="368" t="s">
        <v>1220</v>
      </c>
      <c r="B365" s="369">
        <v>0</v>
      </c>
      <c r="C365" s="369">
        <v>0</v>
      </c>
      <c r="D365" s="370"/>
    </row>
    <row r="366" s="160" customFormat="1" spans="1:4">
      <c r="A366" s="368" t="s">
        <v>1435</v>
      </c>
      <c r="B366" s="369">
        <v>0</v>
      </c>
      <c r="C366" s="369">
        <v>0.0432</v>
      </c>
      <c r="D366" s="370">
        <f t="shared" ref="D366:D368" si="38">B366/C366</f>
        <v>0</v>
      </c>
    </row>
    <row r="367" s="160" customFormat="1" spans="1:4">
      <c r="A367" s="368" t="s">
        <v>1436</v>
      </c>
      <c r="B367" s="369">
        <v>0</v>
      </c>
      <c r="C367" s="369">
        <v>0.0216</v>
      </c>
      <c r="D367" s="370">
        <f t="shared" si="38"/>
        <v>0</v>
      </c>
    </row>
    <row r="368" s="160" customFormat="1" spans="1:4">
      <c r="A368" s="368" t="s">
        <v>1437</v>
      </c>
      <c r="B368" s="369">
        <v>0.004</v>
      </c>
      <c r="C368" s="369">
        <v>0.002</v>
      </c>
      <c r="D368" s="370">
        <f t="shared" si="38"/>
        <v>2</v>
      </c>
    </row>
    <row r="369" s="160" customFormat="1" spans="1:4">
      <c r="A369" s="368" t="s">
        <v>1259</v>
      </c>
      <c r="B369" s="369">
        <v>0</v>
      </c>
      <c r="C369" s="369">
        <v>0</v>
      </c>
      <c r="D369" s="370"/>
    </row>
    <row r="370" s="160" customFormat="1" spans="1:4">
      <c r="A370" s="368" t="s">
        <v>1227</v>
      </c>
      <c r="B370" s="369">
        <v>0.0178</v>
      </c>
      <c r="C370" s="369">
        <v>0</v>
      </c>
      <c r="D370" s="370"/>
    </row>
    <row r="371" s="160" customFormat="1" spans="1:4">
      <c r="A371" s="368" t="s">
        <v>1438</v>
      </c>
      <c r="B371" s="369">
        <v>0.1083</v>
      </c>
      <c r="C371" s="369">
        <v>0.1354</v>
      </c>
      <c r="D371" s="370">
        <f t="shared" ref="D371:D374" si="39">B371/C371</f>
        <v>0.799852289512555</v>
      </c>
    </row>
    <row r="372" s="160" customFormat="1" spans="1:4">
      <c r="A372" s="368" t="s">
        <v>1439</v>
      </c>
      <c r="B372" s="369">
        <v>0.4367</v>
      </c>
      <c r="C372" s="369">
        <v>0.5886</v>
      </c>
      <c r="D372" s="370">
        <f t="shared" si="39"/>
        <v>0.741930003397893</v>
      </c>
    </row>
    <row r="373" s="160" customFormat="1" spans="1:4">
      <c r="A373" s="368" t="s">
        <v>1218</v>
      </c>
      <c r="B373" s="369">
        <v>0.1919</v>
      </c>
      <c r="C373" s="369">
        <v>0.1833</v>
      </c>
      <c r="D373" s="370">
        <f t="shared" si="39"/>
        <v>1.04691762138571</v>
      </c>
    </row>
    <row r="374" s="160" customFormat="1" spans="1:4">
      <c r="A374" s="368" t="s">
        <v>1219</v>
      </c>
      <c r="B374" s="369">
        <v>0.0835</v>
      </c>
      <c r="C374" s="369">
        <v>0.1718</v>
      </c>
      <c r="D374" s="370">
        <f t="shared" si="39"/>
        <v>0.486030267753201</v>
      </c>
    </row>
    <row r="375" s="160" customFormat="1" spans="1:4">
      <c r="A375" s="368" t="s">
        <v>1220</v>
      </c>
      <c r="B375" s="369">
        <v>0</v>
      </c>
      <c r="C375" s="369">
        <v>0</v>
      </c>
      <c r="D375" s="370"/>
    </row>
    <row r="376" s="160" customFormat="1" spans="1:4">
      <c r="A376" s="368" t="s">
        <v>1440</v>
      </c>
      <c r="B376" s="369">
        <v>0.0319</v>
      </c>
      <c r="C376" s="369">
        <v>0.0319</v>
      </c>
      <c r="D376" s="370">
        <f t="shared" ref="D376:D378" si="40">B376/C376</f>
        <v>1</v>
      </c>
    </row>
    <row r="377" s="160" customFormat="1" spans="1:4">
      <c r="A377" s="368" t="s">
        <v>1441</v>
      </c>
      <c r="B377" s="369">
        <v>0.0097</v>
      </c>
      <c r="C377" s="369">
        <v>0.0073</v>
      </c>
      <c r="D377" s="370">
        <f t="shared" si="40"/>
        <v>1.32876712328767</v>
      </c>
    </row>
    <row r="378" s="160" customFormat="1" spans="1:4">
      <c r="A378" s="368" t="s">
        <v>1442</v>
      </c>
      <c r="B378" s="369">
        <v>0.0037</v>
      </c>
      <c r="C378" s="369">
        <v>0.0714</v>
      </c>
      <c r="D378" s="370">
        <f t="shared" si="40"/>
        <v>0.0518207282913165</v>
      </c>
    </row>
    <row r="379" s="160" customFormat="1" spans="1:4">
      <c r="A379" s="368" t="s">
        <v>1259</v>
      </c>
      <c r="B379" s="369">
        <v>0</v>
      </c>
      <c r="C379" s="369">
        <v>0</v>
      </c>
      <c r="D379" s="370"/>
    </row>
    <row r="380" s="160" customFormat="1" spans="1:4">
      <c r="A380" s="368" t="s">
        <v>1227</v>
      </c>
      <c r="B380" s="369">
        <v>0.0565</v>
      </c>
      <c r="C380" s="369">
        <v>0</v>
      </c>
      <c r="D380" s="370"/>
    </row>
    <row r="381" s="160" customFormat="1" spans="1:4">
      <c r="A381" s="368" t="s">
        <v>1443</v>
      </c>
      <c r="B381" s="369">
        <v>0.0595</v>
      </c>
      <c r="C381" s="369">
        <v>0.1229</v>
      </c>
      <c r="D381" s="370">
        <f t="shared" ref="D381:D384" si="41">B381/C381</f>
        <v>0.48413344182262</v>
      </c>
    </row>
    <row r="382" s="160" customFormat="1" spans="1:4">
      <c r="A382" s="368" t="s">
        <v>1444</v>
      </c>
      <c r="B382" s="369">
        <v>0.0186</v>
      </c>
      <c r="C382" s="369">
        <v>0.0687</v>
      </c>
      <c r="D382" s="370">
        <f t="shared" si="41"/>
        <v>0.270742358078603</v>
      </c>
    </row>
    <row r="383" s="160" customFormat="1" spans="1:4">
      <c r="A383" s="368" t="s">
        <v>1218</v>
      </c>
      <c r="B383" s="369">
        <v>0</v>
      </c>
      <c r="C383" s="369">
        <v>0</v>
      </c>
      <c r="D383" s="370"/>
    </row>
    <row r="384" s="160" customFormat="1" spans="1:4">
      <c r="A384" s="368" t="s">
        <v>1219</v>
      </c>
      <c r="B384" s="369">
        <v>0</v>
      </c>
      <c r="C384" s="369">
        <v>0.002</v>
      </c>
      <c r="D384" s="370">
        <f t="shared" si="41"/>
        <v>0</v>
      </c>
    </row>
    <row r="385" s="160" customFormat="1" spans="1:4">
      <c r="A385" s="368" t="s">
        <v>1220</v>
      </c>
      <c r="B385" s="369">
        <v>0</v>
      </c>
      <c r="C385" s="369">
        <v>0</v>
      </c>
      <c r="D385" s="370"/>
    </row>
    <row r="386" s="160" customFormat="1" spans="1:4">
      <c r="A386" s="368" t="s">
        <v>1445</v>
      </c>
      <c r="B386" s="369">
        <v>0</v>
      </c>
      <c r="C386" s="369">
        <v>0</v>
      </c>
      <c r="D386" s="370"/>
    </row>
    <row r="387" s="160" customFormat="1" spans="1:4">
      <c r="A387" s="368" t="s">
        <v>1446</v>
      </c>
      <c r="B387" s="369">
        <v>0</v>
      </c>
      <c r="C387" s="369">
        <v>0</v>
      </c>
      <c r="D387" s="370"/>
    </row>
    <row r="388" s="160" customFormat="1" spans="1:4">
      <c r="A388" s="368" t="s">
        <v>1227</v>
      </c>
      <c r="B388" s="369">
        <v>0</v>
      </c>
      <c r="C388" s="369">
        <v>0.002</v>
      </c>
      <c r="D388" s="370">
        <f t="shared" ref="D388:D390" si="42">B388/C388</f>
        <v>0</v>
      </c>
    </row>
    <row r="389" s="160" customFormat="1" spans="1:4">
      <c r="A389" s="368" t="s">
        <v>1447</v>
      </c>
      <c r="B389" s="369">
        <v>0.0186</v>
      </c>
      <c r="C389" s="369">
        <v>0.0647</v>
      </c>
      <c r="D389" s="370">
        <f t="shared" si="42"/>
        <v>0.287480680061824</v>
      </c>
    </row>
    <row r="390" s="160" customFormat="1" spans="1:4">
      <c r="A390" s="368" t="s">
        <v>1448</v>
      </c>
      <c r="B390" s="369">
        <v>0</v>
      </c>
      <c r="C390" s="369">
        <v>0.0074</v>
      </c>
      <c r="D390" s="370">
        <f t="shared" si="42"/>
        <v>0</v>
      </c>
    </row>
    <row r="391" s="160" customFormat="1" spans="1:4">
      <c r="A391" s="368" t="s">
        <v>1218</v>
      </c>
      <c r="B391" s="369">
        <v>0</v>
      </c>
      <c r="C391" s="369">
        <v>0</v>
      </c>
      <c r="D391" s="370"/>
    </row>
    <row r="392" s="160" customFormat="1" spans="1:4">
      <c r="A392" s="368" t="s">
        <v>1219</v>
      </c>
      <c r="B392" s="369">
        <v>0</v>
      </c>
      <c r="C392" s="369">
        <v>0</v>
      </c>
      <c r="D392" s="370"/>
    </row>
    <row r="393" s="160" customFormat="1" spans="1:4">
      <c r="A393" s="368" t="s">
        <v>1259</v>
      </c>
      <c r="B393" s="369">
        <v>0</v>
      </c>
      <c r="C393" s="369">
        <v>0</v>
      </c>
      <c r="D393" s="370"/>
    </row>
    <row r="394" s="160" customFormat="1" spans="1:4">
      <c r="A394" s="368" t="s">
        <v>1449</v>
      </c>
      <c r="B394" s="369">
        <v>0</v>
      </c>
      <c r="C394" s="369">
        <v>0</v>
      </c>
      <c r="D394" s="370"/>
    </row>
    <row r="395" s="160" customFormat="1" spans="1:4">
      <c r="A395" s="368" t="s">
        <v>1450</v>
      </c>
      <c r="B395" s="369">
        <v>0</v>
      </c>
      <c r="C395" s="369">
        <v>0.0074</v>
      </c>
      <c r="D395" s="370">
        <f t="shared" ref="D395:D400" si="43">B395/C395</f>
        <v>0</v>
      </c>
    </row>
    <row r="396" s="160" customFormat="1" spans="1:4">
      <c r="A396" s="368" t="s">
        <v>1451</v>
      </c>
      <c r="B396" s="369">
        <v>1.5589</v>
      </c>
      <c r="C396" s="369">
        <v>2.8199</v>
      </c>
      <c r="D396" s="370">
        <f t="shared" si="43"/>
        <v>0.552821022022058</v>
      </c>
    </row>
    <row r="397" s="160" customFormat="1" spans="1:4">
      <c r="A397" s="368" t="s">
        <v>1452</v>
      </c>
      <c r="B397" s="369">
        <v>1.5589</v>
      </c>
      <c r="C397" s="369">
        <v>2.8199</v>
      </c>
      <c r="D397" s="370">
        <f t="shared" si="43"/>
        <v>0.552821022022058</v>
      </c>
    </row>
    <row r="398" s="160" customFormat="1" spans="1:4">
      <c r="A398" s="368" t="s">
        <v>358</v>
      </c>
      <c r="B398" s="369">
        <v>13.2402</v>
      </c>
      <c r="C398" s="369">
        <v>12.2272</v>
      </c>
      <c r="D398" s="370">
        <f t="shared" si="43"/>
        <v>1.08284807641979</v>
      </c>
    </row>
    <row r="399" s="160" customFormat="1" spans="1:4">
      <c r="A399" s="368" t="s">
        <v>1453</v>
      </c>
      <c r="B399" s="369">
        <v>0.2646</v>
      </c>
      <c r="C399" s="369">
        <v>0.1986</v>
      </c>
      <c r="D399" s="370">
        <f t="shared" si="43"/>
        <v>1.33232628398792</v>
      </c>
    </row>
    <row r="400" s="160" customFormat="1" spans="1:4">
      <c r="A400" s="368" t="s">
        <v>1218</v>
      </c>
      <c r="B400" s="369">
        <v>0.1801</v>
      </c>
      <c r="C400" s="369">
        <v>0.1389</v>
      </c>
      <c r="D400" s="370">
        <f t="shared" si="43"/>
        <v>1.29661627069834</v>
      </c>
    </row>
    <row r="401" s="160" customFormat="1" spans="1:4">
      <c r="A401" s="368" t="s">
        <v>1219</v>
      </c>
      <c r="B401" s="369">
        <v>0.0006</v>
      </c>
      <c r="C401" s="369">
        <v>0</v>
      </c>
      <c r="D401" s="370"/>
    </row>
    <row r="402" s="160" customFormat="1" spans="1:4">
      <c r="A402" s="368" t="s">
        <v>1220</v>
      </c>
      <c r="B402" s="369">
        <v>0</v>
      </c>
      <c r="C402" s="369">
        <v>0</v>
      </c>
      <c r="D402" s="370"/>
    </row>
    <row r="403" s="160" customFormat="1" spans="1:4">
      <c r="A403" s="368" t="s">
        <v>1454</v>
      </c>
      <c r="B403" s="369">
        <v>0.0839</v>
      </c>
      <c r="C403" s="369">
        <v>0.0597</v>
      </c>
      <c r="D403" s="370">
        <f t="shared" ref="D403:D409" si="44">B403/C403</f>
        <v>1.40536013400335</v>
      </c>
    </row>
    <row r="404" s="160" customFormat="1" spans="1:4">
      <c r="A404" s="368" t="s">
        <v>1455</v>
      </c>
      <c r="B404" s="369">
        <v>3.9367</v>
      </c>
      <c r="C404" s="369">
        <v>3.1546</v>
      </c>
      <c r="D404" s="370">
        <f t="shared" si="44"/>
        <v>1.24792366702593</v>
      </c>
    </row>
    <row r="405" s="160" customFormat="1" spans="1:4">
      <c r="A405" s="368" t="s">
        <v>1456</v>
      </c>
      <c r="B405" s="369">
        <v>0.0596</v>
      </c>
      <c r="C405" s="369">
        <v>0.0481</v>
      </c>
      <c r="D405" s="370">
        <f t="shared" si="44"/>
        <v>1.23908523908524</v>
      </c>
    </row>
    <row r="406" s="160" customFormat="1" spans="1:4">
      <c r="A406" s="368" t="s">
        <v>1457</v>
      </c>
      <c r="B406" s="369">
        <v>0.1432</v>
      </c>
      <c r="C406" s="369">
        <v>0.1254</v>
      </c>
      <c r="D406" s="370">
        <f t="shared" si="44"/>
        <v>1.14194577352472</v>
      </c>
    </row>
    <row r="407" s="160" customFormat="1" spans="1:4">
      <c r="A407" s="368" t="s">
        <v>1458</v>
      </c>
      <c r="B407" s="369">
        <v>0.9235</v>
      </c>
      <c r="C407" s="369">
        <v>0.7604</v>
      </c>
      <c r="D407" s="370">
        <f t="shared" si="44"/>
        <v>1.21449237243556</v>
      </c>
    </row>
    <row r="408" s="160" customFormat="1" spans="1:4">
      <c r="A408" s="368" t="s">
        <v>1459</v>
      </c>
      <c r="B408" s="369">
        <v>1.3733</v>
      </c>
      <c r="C408" s="369">
        <v>1.2881</v>
      </c>
      <c r="D408" s="370">
        <f t="shared" si="44"/>
        <v>1.06614393292446</v>
      </c>
    </row>
    <row r="409" s="160" customFormat="1" spans="1:4">
      <c r="A409" s="368" t="s">
        <v>1460</v>
      </c>
      <c r="B409" s="369">
        <v>0.3298</v>
      </c>
      <c r="C409" s="369">
        <v>0.1972</v>
      </c>
      <c r="D409" s="370">
        <f t="shared" si="44"/>
        <v>1.67241379310345</v>
      </c>
    </row>
    <row r="410" s="160" customFormat="1" spans="1:4">
      <c r="A410" s="368" t="s">
        <v>1461</v>
      </c>
      <c r="B410" s="369">
        <v>0</v>
      </c>
      <c r="C410" s="369">
        <v>0</v>
      </c>
      <c r="D410" s="370"/>
    </row>
    <row r="411" s="160" customFormat="1" spans="1:4">
      <c r="A411" s="368" t="s">
        <v>1462</v>
      </c>
      <c r="B411" s="369">
        <v>0</v>
      </c>
      <c r="C411" s="369">
        <v>0</v>
      </c>
      <c r="D411" s="370"/>
    </row>
    <row r="412" s="160" customFormat="1" spans="1:4">
      <c r="A412" s="368" t="s">
        <v>1463</v>
      </c>
      <c r="B412" s="369">
        <v>1.1073</v>
      </c>
      <c r="C412" s="369">
        <v>0.7354</v>
      </c>
      <c r="D412" s="370">
        <f t="shared" ref="D412:D416" si="45">B412/C412</f>
        <v>1.50571117759043</v>
      </c>
    </row>
    <row r="413" s="160" customFormat="1" spans="1:4">
      <c r="A413" s="368" t="s">
        <v>1464</v>
      </c>
      <c r="B413" s="369">
        <v>3.7702</v>
      </c>
      <c r="C413" s="369">
        <v>3.0964</v>
      </c>
      <c r="D413" s="370">
        <f t="shared" si="45"/>
        <v>1.21760754424493</v>
      </c>
    </row>
    <row r="414" s="160" customFormat="1" spans="1:4">
      <c r="A414" s="368" t="s">
        <v>1465</v>
      </c>
      <c r="B414" s="369">
        <v>0</v>
      </c>
      <c r="C414" s="369">
        <v>0</v>
      </c>
      <c r="D414" s="370"/>
    </row>
    <row r="415" s="160" customFormat="1" spans="1:4">
      <c r="A415" s="368" t="s">
        <v>1466</v>
      </c>
      <c r="B415" s="369">
        <v>1.161</v>
      </c>
      <c r="C415" s="369">
        <v>0.9762</v>
      </c>
      <c r="D415" s="370">
        <f t="shared" si="45"/>
        <v>1.18930547019053</v>
      </c>
    </row>
    <row r="416" s="160" customFormat="1" spans="1:4">
      <c r="A416" s="368" t="s">
        <v>1467</v>
      </c>
      <c r="B416" s="369">
        <v>0.2948</v>
      </c>
      <c r="C416" s="369">
        <v>0.24</v>
      </c>
      <c r="D416" s="370">
        <f t="shared" si="45"/>
        <v>1.22833333333333</v>
      </c>
    </row>
    <row r="417" s="160" customFormat="1" spans="1:4">
      <c r="A417" s="368" t="s">
        <v>1468</v>
      </c>
      <c r="B417" s="369">
        <v>0</v>
      </c>
      <c r="C417" s="369">
        <v>0</v>
      </c>
      <c r="D417" s="370"/>
    </row>
    <row r="418" s="160" customFormat="1" spans="1:4">
      <c r="A418" s="368" t="s">
        <v>1469</v>
      </c>
      <c r="B418" s="369">
        <v>2.2784</v>
      </c>
      <c r="C418" s="369">
        <v>1.8492</v>
      </c>
      <c r="D418" s="370">
        <f t="shared" ref="D418:D420" si="46">B418/C418</f>
        <v>1.23210036772658</v>
      </c>
    </row>
    <row r="419" s="160" customFormat="1" spans="1:4">
      <c r="A419" s="368" t="s">
        <v>1470</v>
      </c>
      <c r="B419" s="369">
        <v>0.036</v>
      </c>
      <c r="C419" s="369">
        <v>0.031</v>
      </c>
      <c r="D419" s="370">
        <f t="shared" si="46"/>
        <v>1.16129032258065</v>
      </c>
    </row>
    <row r="420" s="160" customFormat="1" spans="1:4">
      <c r="A420" s="368" t="s">
        <v>1471</v>
      </c>
      <c r="B420" s="369">
        <v>0.0715</v>
      </c>
      <c r="C420" s="369">
        <v>0.0546</v>
      </c>
      <c r="D420" s="370">
        <f t="shared" si="46"/>
        <v>1.30952380952381</v>
      </c>
    </row>
    <row r="421" s="160" customFormat="1" spans="1:4">
      <c r="A421" s="368" t="s">
        <v>1472</v>
      </c>
      <c r="B421" s="369">
        <v>0</v>
      </c>
      <c r="C421" s="369">
        <v>0</v>
      </c>
      <c r="D421" s="370"/>
    </row>
    <row r="422" s="160" customFormat="1" spans="1:4">
      <c r="A422" s="368" t="s">
        <v>1473</v>
      </c>
      <c r="B422" s="369">
        <v>0</v>
      </c>
      <c r="C422" s="369">
        <v>0</v>
      </c>
      <c r="D422" s="370"/>
    </row>
    <row r="423" s="160" customFormat="1" spans="1:4">
      <c r="A423" s="368" t="s">
        <v>1474</v>
      </c>
      <c r="B423" s="369">
        <v>0</v>
      </c>
      <c r="C423" s="369">
        <v>0</v>
      </c>
      <c r="D423" s="370"/>
    </row>
    <row r="424" s="160" customFormat="1" spans="1:4">
      <c r="A424" s="368" t="s">
        <v>1475</v>
      </c>
      <c r="B424" s="369">
        <v>0.0715</v>
      </c>
      <c r="C424" s="369">
        <v>0.0541</v>
      </c>
      <c r="D424" s="370">
        <f>B424/C424</f>
        <v>1.32162661737523</v>
      </c>
    </row>
    <row r="425" s="160" customFormat="1" spans="1:4">
      <c r="A425" s="368" t="s">
        <v>1476</v>
      </c>
      <c r="B425" s="369">
        <v>0</v>
      </c>
      <c r="C425" s="369">
        <v>0.0005</v>
      </c>
      <c r="D425" s="370">
        <f>B425/C425</f>
        <v>0</v>
      </c>
    </row>
    <row r="426" s="160" customFormat="1" spans="1:4">
      <c r="A426" s="368" t="s">
        <v>1477</v>
      </c>
      <c r="B426" s="369">
        <v>0.0048</v>
      </c>
      <c r="C426" s="369">
        <v>0</v>
      </c>
      <c r="D426" s="370"/>
    </row>
    <row r="427" s="160" customFormat="1" spans="1:4">
      <c r="A427" s="368" t="s">
        <v>1478</v>
      </c>
      <c r="B427" s="369">
        <v>0.0012</v>
      </c>
      <c r="C427" s="369">
        <v>0</v>
      </c>
      <c r="D427" s="370"/>
    </row>
    <row r="428" s="160" customFormat="1" spans="1:4">
      <c r="A428" s="368" t="s">
        <v>1479</v>
      </c>
      <c r="B428" s="369">
        <v>0.0036</v>
      </c>
      <c r="C428" s="369">
        <v>0</v>
      </c>
      <c r="D428" s="370"/>
    </row>
    <row r="429" s="160" customFormat="1" spans="1:4">
      <c r="A429" s="368" t="s">
        <v>1480</v>
      </c>
      <c r="B429" s="369">
        <v>0</v>
      </c>
      <c r="C429" s="369">
        <v>0</v>
      </c>
      <c r="D429" s="370"/>
    </row>
    <row r="430" s="160" customFormat="1" spans="1:4">
      <c r="A430" s="368" t="s">
        <v>1481</v>
      </c>
      <c r="B430" s="369">
        <v>0</v>
      </c>
      <c r="C430" s="369">
        <v>0</v>
      </c>
      <c r="D430" s="370"/>
    </row>
    <row r="431" s="160" customFormat="1" spans="1:4">
      <c r="A431" s="368" t="s">
        <v>1482</v>
      </c>
      <c r="B431" s="369">
        <v>0</v>
      </c>
      <c r="C431" s="369">
        <v>0</v>
      </c>
      <c r="D431" s="370"/>
    </row>
    <row r="432" s="160" customFormat="1" spans="1:4">
      <c r="A432" s="368" t="s">
        <v>1483</v>
      </c>
      <c r="B432" s="369">
        <v>0</v>
      </c>
      <c r="C432" s="369">
        <v>0</v>
      </c>
      <c r="D432" s="370"/>
    </row>
    <row r="433" s="160" customFormat="1" spans="1:4">
      <c r="A433" s="368" t="s">
        <v>1484</v>
      </c>
      <c r="B433" s="369">
        <v>0</v>
      </c>
      <c r="C433" s="369">
        <v>0</v>
      </c>
      <c r="D433" s="370"/>
    </row>
    <row r="434" s="160" customFormat="1" spans="1:4">
      <c r="A434" s="368" t="s">
        <v>1485</v>
      </c>
      <c r="B434" s="369">
        <v>0.1931</v>
      </c>
      <c r="C434" s="369">
        <v>0.1948</v>
      </c>
      <c r="D434" s="370">
        <f t="shared" ref="D434:D436" si="47">B434/C434</f>
        <v>0.991273100616016</v>
      </c>
    </row>
    <row r="435" s="160" customFormat="1" spans="1:4">
      <c r="A435" s="368" t="s">
        <v>1486</v>
      </c>
      <c r="B435" s="369">
        <v>0.1427</v>
      </c>
      <c r="C435" s="369">
        <v>0.1502</v>
      </c>
      <c r="D435" s="370">
        <f t="shared" si="47"/>
        <v>0.950066577896138</v>
      </c>
    </row>
    <row r="436" s="160" customFormat="1" spans="1:4">
      <c r="A436" s="368" t="s">
        <v>1487</v>
      </c>
      <c r="B436" s="369">
        <v>0.0378</v>
      </c>
      <c r="C436" s="369">
        <v>0.0446</v>
      </c>
      <c r="D436" s="370">
        <f t="shared" si="47"/>
        <v>0.847533632286996</v>
      </c>
    </row>
    <row r="437" s="160" customFormat="1" spans="1:4">
      <c r="A437" s="368" t="s">
        <v>1488</v>
      </c>
      <c r="B437" s="369">
        <v>0.0126</v>
      </c>
      <c r="C437" s="369">
        <v>0</v>
      </c>
      <c r="D437" s="370"/>
    </row>
    <row r="438" s="160" customFormat="1" spans="1:4">
      <c r="A438" s="368" t="s">
        <v>1489</v>
      </c>
      <c r="B438" s="369">
        <v>0.2066</v>
      </c>
      <c r="C438" s="369">
        <v>0.1732</v>
      </c>
      <c r="D438" s="370">
        <f t="shared" ref="D438:D441" si="48">B438/C438</f>
        <v>1.19284064665127</v>
      </c>
    </row>
    <row r="439" s="160" customFormat="1" spans="1:4">
      <c r="A439" s="368" t="s">
        <v>1490</v>
      </c>
      <c r="B439" s="369">
        <v>0</v>
      </c>
      <c r="C439" s="369">
        <v>0</v>
      </c>
      <c r="D439" s="370"/>
    </row>
    <row r="440" s="160" customFormat="1" spans="1:4">
      <c r="A440" s="368" t="s">
        <v>1491</v>
      </c>
      <c r="B440" s="369">
        <v>0.2019</v>
      </c>
      <c r="C440" s="369">
        <v>0.1599</v>
      </c>
      <c r="D440" s="370">
        <f t="shared" si="48"/>
        <v>1.26266416510319</v>
      </c>
    </row>
    <row r="441" s="160" customFormat="1" spans="1:4">
      <c r="A441" s="368" t="s">
        <v>1492</v>
      </c>
      <c r="B441" s="369">
        <v>0.0042</v>
      </c>
      <c r="C441" s="369">
        <v>0.0133</v>
      </c>
      <c r="D441" s="370">
        <f t="shared" si="48"/>
        <v>0.315789473684211</v>
      </c>
    </row>
    <row r="442" s="160" customFormat="1" spans="1:4">
      <c r="A442" s="368" t="s">
        <v>1493</v>
      </c>
      <c r="B442" s="369">
        <v>0</v>
      </c>
      <c r="C442" s="369">
        <v>0</v>
      </c>
      <c r="D442" s="370"/>
    </row>
    <row r="443" s="160" customFormat="1" spans="1:4">
      <c r="A443" s="368" t="s">
        <v>1494</v>
      </c>
      <c r="B443" s="369">
        <v>0.0005</v>
      </c>
      <c r="C443" s="369">
        <v>0</v>
      </c>
      <c r="D443" s="370"/>
    </row>
    <row r="444" s="160" customFormat="1" spans="1:4">
      <c r="A444" s="368" t="s">
        <v>1495</v>
      </c>
      <c r="B444" s="369">
        <v>4.2452</v>
      </c>
      <c r="C444" s="369">
        <v>4.7253</v>
      </c>
      <c r="D444" s="370">
        <f>B444/C444</f>
        <v>0.898397985313102</v>
      </c>
    </row>
    <row r="445" s="160" customFormat="1" spans="1:4">
      <c r="A445" s="368" t="s">
        <v>1496</v>
      </c>
      <c r="B445" s="369">
        <v>0</v>
      </c>
      <c r="C445" s="369">
        <v>0</v>
      </c>
      <c r="D445" s="370"/>
    </row>
    <row r="446" s="160" customFormat="1" spans="1:4">
      <c r="A446" s="368" t="s">
        <v>1497</v>
      </c>
      <c r="B446" s="369">
        <v>0</v>
      </c>
      <c r="C446" s="369">
        <v>0</v>
      </c>
      <c r="D446" s="370"/>
    </row>
    <row r="447" s="160" customFormat="1" spans="1:4">
      <c r="A447" s="368" t="s">
        <v>1498</v>
      </c>
      <c r="B447" s="369">
        <v>0</v>
      </c>
      <c r="C447" s="369">
        <v>0</v>
      </c>
      <c r="D447" s="370"/>
    </row>
    <row r="448" s="160" customFormat="1" spans="1:4">
      <c r="A448" s="368" t="s">
        <v>1499</v>
      </c>
      <c r="B448" s="369">
        <v>0</v>
      </c>
      <c r="C448" s="369">
        <v>0</v>
      </c>
      <c r="D448" s="370"/>
    </row>
    <row r="449" s="160" customFormat="1" spans="1:4">
      <c r="A449" s="368" t="s">
        <v>1500</v>
      </c>
      <c r="B449" s="369">
        <v>0</v>
      </c>
      <c r="C449" s="369">
        <v>0</v>
      </c>
      <c r="D449" s="370"/>
    </row>
    <row r="450" s="160" customFormat="1" spans="1:4">
      <c r="A450" s="368" t="s">
        <v>1501</v>
      </c>
      <c r="B450" s="369">
        <v>4.2452</v>
      </c>
      <c r="C450" s="369">
        <v>4.7253</v>
      </c>
      <c r="D450" s="370">
        <f t="shared" ref="D450:D455" si="49">B450/C450</f>
        <v>0.898397985313102</v>
      </c>
    </row>
    <row r="451" s="160" customFormat="1" spans="1:4">
      <c r="A451" s="368" t="s">
        <v>1502</v>
      </c>
      <c r="B451" s="369">
        <v>0.5475</v>
      </c>
      <c r="C451" s="369">
        <v>0.6297</v>
      </c>
      <c r="D451" s="370">
        <f t="shared" si="49"/>
        <v>0.869461648404002</v>
      </c>
    </row>
    <row r="452" s="160" customFormat="1" spans="1:4">
      <c r="A452" s="368" t="s">
        <v>1503</v>
      </c>
      <c r="B452" s="369">
        <v>0.5475</v>
      </c>
      <c r="C452" s="369">
        <v>0.6297</v>
      </c>
      <c r="D452" s="370">
        <f t="shared" si="49"/>
        <v>0.869461648404002</v>
      </c>
    </row>
    <row r="453" s="160" customFormat="1" spans="1:4">
      <c r="A453" s="368" t="s">
        <v>410</v>
      </c>
      <c r="B453" s="369">
        <v>2.2403</v>
      </c>
      <c r="C453" s="369">
        <v>2.1638</v>
      </c>
      <c r="D453" s="370">
        <f t="shared" si="49"/>
        <v>1.03535446898974</v>
      </c>
    </row>
    <row r="454" s="160" customFormat="1" spans="1:4">
      <c r="A454" s="368" t="s">
        <v>1504</v>
      </c>
      <c r="B454" s="369">
        <v>0.0976</v>
      </c>
      <c r="C454" s="369">
        <v>0.0853</v>
      </c>
      <c r="D454" s="370">
        <f t="shared" si="49"/>
        <v>1.14419695193435</v>
      </c>
    </row>
    <row r="455" s="160" customFormat="1" spans="1:4">
      <c r="A455" s="368" t="s">
        <v>1218</v>
      </c>
      <c r="B455" s="369">
        <v>0.0953</v>
      </c>
      <c r="C455" s="369">
        <v>0.0779</v>
      </c>
      <c r="D455" s="370">
        <f t="shared" si="49"/>
        <v>1.22336328626444</v>
      </c>
    </row>
    <row r="456" s="160" customFormat="1" spans="1:4">
      <c r="A456" s="368" t="s">
        <v>1219</v>
      </c>
      <c r="B456" s="369">
        <v>0</v>
      </c>
      <c r="C456" s="369">
        <v>0</v>
      </c>
      <c r="D456" s="370"/>
    </row>
    <row r="457" s="160" customFormat="1" spans="1:4">
      <c r="A457" s="368" t="s">
        <v>1220</v>
      </c>
      <c r="B457" s="369">
        <v>0</v>
      </c>
      <c r="C457" s="369">
        <v>0</v>
      </c>
      <c r="D457" s="370"/>
    </row>
    <row r="458" s="160" customFormat="1" spans="1:4">
      <c r="A458" s="368" t="s">
        <v>1505</v>
      </c>
      <c r="B458" s="369">
        <v>0.0023</v>
      </c>
      <c r="C458" s="369">
        <v>0.0074</v>
      </c>
      <c r="D458" s="370">
        <f t="shared" ref="D458:D462" si="50">B458/C458</f>
        <v>0.310810810810811</v>
      </c>
    </row>
    <row r="459" s="160" customFormat="1" spans="1:4">
      <c r="A459" s="368" t="s">
        <v>1506</v>
      </c>
      <c r="B459" s="369">
        <v>0.01</v>
      </c>
      <c r="C459" s="369">
        <v>0.0115</v>
      </c>
      <c r="D459" s="370">
        <f t="shared" si="50"/>
        <v>0.869565217391304</v>
      </c>
    </row>
    <row r="460" s="160" customFormat="1" spans="1:4">
      <c r="A460" s="368" t="s">
        <v>1507</v>
      </c>
      <c r="B460" s="369">
        <v>0</v>
      </c>
      <c r="C460" s="369">
        <v>0</v>
      </c>
      <c r="D460" s="370"/>
    </row>
    <row r="461" s="160" customFormat="1" spans="1:4">
      <c r="A461" s="368" t="s">
        <v>1508</v>
      </c>
      <c r="B461" s="369">
        <v>0</v>
      </c>
      <c r="C461" s="369">
        <v>0</v>
      </c>
      <c r="D461" s="370"/>
    </row>
    <row r="462" s="160" customFormat="1" spans="1:4">
      <c r="A462" s="368" t="s">
        <v>1509</v>
      </c>
      <c r="B462" s="369">
        <v>0.01</v>
      </c>
      <c r="C462" s="369">
        <v>0.0115</v>
      </c>
      <c r="D462" s="370">
        <f t="shared" si="50"/>
        <v>0.869565217391304</v>
      </c>
    </row>
    <row r="463" s="160" customFormat="1" spans="1:4">
      <c r="A463" s="368" t="s">
        <v>1510</v>
      </c>
      <c r="B463" s="369">
        <v>0</v>
      </c>
      <c r="C463" s="369">
        <v>0</v>
      </c>
      <c r="D463" s="370"/>
    </row>
    <row r="464" s="160" customFormat="1" spans="1:4">
      <c r="A464" s="368" t="s">
        <v>1511</v>
      </c>
      <c r="B464" s="369">
        <v>0</v>
      </c>
      <c r="C464" s="369">
        <v>0</v>
      </c>
      <c r="D464" s="370"/>
    </row>
    <row r="465" s="160" customFormat="1" spans="1:4">
      <c r="A465" s="368" t="s">
        <v>1512</v>
      </c>
      <c r="B465" s="369">
        <v>0</v>
      </c>
      <c r="C465" s="369">
        <v>0</v>
      </c>
      <c r="D465" s="370"/>
    </row>
    <row r="466" s="160" customFormat="1" spans="1:4">
      <c r="A466" s="368" t="s">
        <v>1513</v>
      </c>
      <c r="B466" s="369">
        <v>0</v>
      </c>
      <c r="C466" s="369">
        <v>0</v>
      </c>
      <c r="D466" s="370"/>
    </row>
    <row r="467" s="160" customFormat="1" spans="1:4">
      <c r="A467" s="368" t="s">
        <v>1514</v>
      </c>
      <c r="B467" s="369">
        <v>0</v>
      </c>
      <c r="C467" s="369">
        <v>0</v>
      </c>
      <c r="D467" s="370"/>
    </row>
    <row r="468" s="160" customFormat="1" spans="1:4">
      <c r="A468" s="368" t="s">
        <v>1515</v>
      </c>
      <c r="B468" s="369">
        <v>0.002</v>
      </c>
      <c r="C468" s="369">
        <v>0</v>
      </c>
      <c r="D468" s="370"/>
    </row>
    <row r="469" s="160" customFormat="1" spans="1:4">
      <c r="A469" s="368" t="s">
        <v>1507</v>
      </c>
      <c r="B469" s="369">
        <v>0</v>
      </c>
      <c r="C469" s="369">
        <v>0</v>
      </c>
      <c r="D469" s="370"/>
    </row>
    <row r="470" s="160" customFormat="1" spans="1:4">
      <c r="A470" s="368" t="s">
        <v>1516</v>
      </c>
      <c r="B470" s="369">
        <v>0.002</v>
      </c>
      <c r="C470" s="369">
        <v>0</v>
      </c>
      <c r="D470" s="370"/>
    </row>
    <row r="471" s="160" customFormat="1" spans="1:4">
      <c r="A471" s="368" t="s">
        <v>1517</v>
      </c>
      <c r="B471" s="369">
        <v>0</v>
      </c>
      <c r="C471" s="369">
        <v>0</v>
      </c>
      <c r="D471" s="370"/>
    </row>
    <row r="472" s="160" customFormat="1" spans="1:4">
      <c r="A472" s="368" t="s">
        <v>1518</v>
      </c>
      <c r="B472" s="369">
        <v>0</v>
      </c>
      <c r="C472" s="369">
        <v>0</v>
      </c>
      <c r="D472" s="370"/>
    </row>
    <row r="473" s="160" customFormat="1" spans="1:4">
      <c r="A473" s="368" t="s">
        <v>1519</v>
      </c>
      <c r="B473" s="369">
        <v>0</v>
      </c>
      <c r="C473" s="369">
        <v>0</v>
      </c>
      <c r="D473" s="370"/>
    </row>
    <row r="474" s="160" customFormat="1" spans="1:4">
      <c r="A474" s="368" t="s">
        <v>1520</v>
      </c>
      <c r="B474" s="369">
        <v>0.1993</v>
      </c>
      <c r="C474" s="369">
        <v>0.2609</v>
      </c>
      <c r="D474" s="370">
        <f t="shared" ref="D474:D480" si="51">B474/C474</f>
        <v>0.763894212341893</v>
      </c>
    </row>
    <row r="475" s="160" customFormat="1" spans="1:4">
      <c r="A475" s="368" t="s">
        <v>1507</v>
      </c>
      <c r="B475" s="369">
        <v>0</v>
      </c>
      <c r="C475" s="369">
        <v>0</v>
      </c>
      <c r="D475" s="370"/>
    </row>
    <row r="476" s="160" customFormat="1" spans="1:4">
      <c r="A476" s="368" t="s">
        <v>1521</v>
      </c>
      <c r="B476" s="369">
        <v>0.0176</v>
      </c>
      <c r="C476" s="369">
        <v>0.0064</v>
      </c>
      <c r="D476" s="370">
        <f t="shared" si="51"/>
        <v>2.75</v>
      </c>
    </row>
    <row r="477" s="160" customFormat="1" spans="1:4">
      <c r="A477" s="368" t="s">
        <v>1522</v>
      </c>
      <c r="B477" s="369">
        <v>0.0388</v>
      </c>
      <c r="C477" s="369">
        <v>0.048</v>
      </c>
      <c r="D477" s="370">
        <f t="shared" si="51"/>
        <v>0.808333333333333</v>
      </c>
    </row>
    <row r="478" s="160" customFormat="1" spans="1:4">
      <c r="A478" s="368" t="s">
        <v>1523</v>
      </c>
      <c r="B478" s="369">
        <v>0.0128</v>
      </c>
      <c r="C478" s="369">
        <v>0.0182</v>
      </c>
      <c r="D478" s="370">
        <f t="shared" si="51"/>
        <v>0.703296703296703</v>
      </c>
    </row>
    <row r="479" s="160" customFormat="1" spans="1:4">
      <c r="A479" s="368" t="s">
        <v>1524</v>
      </c>
      <c r="B479" s="369">
        <v>0.1301</v>
      </c>
      <c r="C479" s="369">
        <v>0.1883</v>
      </c>
      <c r="D479" s="370">
        <f t="shared" si="51"/>
        <v>0.690918746680828</v>
      </c>
    </row>
    <row r="480" s="160" customFormat="1" spans="1:4">
      <c r="A480" s="368" t="s">
        <v>1525</v>
      </c>
      <c r="B480" s="369">
        <v>0.0122</v>
      </c>
      <c r="C480" s="369">
        <v>1.6075</v>
      </c>
      <c r="D480" s="370">
        <f t="shared" si="51"/>
        <v>0.00758942457231726</v>
      </c>
    </row>
    <row r="481" s="160" customFormat="1" spans="1:4">
      <c r="A481" s="368" t="s">
        <v>1507</v>
      </c>
      <c r="B481" s="369">
        <v>0</v>
      </c>
      <c r="C481" s="369">
        <v>0</v>
      </c>
      <c r="D481" s="370"/>
    </row>
    <row r="482" s="160" customFormat="1" spans="1:4">
      <c r="A482" s="368" t="s">
        <v>1526</v>
      </c>
      <c r="B482" s="369">
        <v>0.0007</v>
      </c>
      <c r="C482" s="369">
        <v>0</v>
      </c>
      <c r="D482" s="370"/>
    </row>
    <row r="483" s="160" customFormat="1" spans="1:4">
      <c r="A483" s="368" t="s">
        <v>1527</v>
      </c>
      <c r="B483" s="369">
        <v>0.01</v>
      </c>
      <c r="C483" s="369">
        <v>0.0075</v>
      </c>
      <c r="D483" s="370">
        <f t="shared" ref="D483:D486" si="52">B483/C483</f>
        <v>1.33333333333333</v>
      </c>
    </row>
    <row r="484" s="160" customFormat="1" spans="1:4">
      <c r="A484" s="368" t="s">
        <v>1528</v>
      </c>
      <c r="B484" s="369">
        <v>0.0015</v>
      </c>
      <c r="C484" s="369">
        <v>1.6</v>
      </c>
      <c r="D484" s="370">
        <f t="shared" si="52"/>
        <v>0.0009375</v>
      </c>
    </row>
    <row r="485" s="160" customFormat="1" spans="1:4">
      <c r="A485" s="368" t="s">
        <v>1529</v>
      </c>
      <c r="B485" s="369">
        <v>0.0042</v>
      </c>
      <c r="C485" s="369">
        <v>0.0079</v>
      </c>
      <c r="D485" s="370">
        <f t="shared" si="52"/>
        <v>0.531645569620253</v>
      </c>
    </row>
    <row r="486" s="160" customFormat="1" spans="1:4">
      <c r="A486" s="368" t="s">
        <v>1530</v>
      </c>
      <c r="B486" s="369">
        <v>0.0006</v>
      </c>
      <c r="C486" s="369">
        <v>0.0035</v>
      </c>
      <c r="D486" s="370">
        <f t="shared" si="52"/>
        <v>0.171428571428571</v>
      </c>
    </row>
    <row r="487" s="160" customFormat="1" spans="1:4">
      <c r="A487" s="368" t="s">
        <v>1531</v>
      </c>
      <c r="B487" s="369">
        <v>0</v>
      </c>
      <c r="C487" s="369">
        <v>0</v>
      </c>
      <c r="D487" s="370"/>
    </row>
    <row r="488" s="160" customFormat="1" spans="1:4">
      <c r="A488" s="368" t="s">
        <v>1532</v>
      </c>
      <c r="B488" s="369">
        <v>0</v>
      </c>
      <c r="C488" s="369">
        <v>0</v>
      </c>
      <c r="D488" s="370"/>
    </row>
    <row r="489" s="160" customFormat="1" spans="1:4">
      <c r="A489" s="368" t="s">
        <v>1533</v>
      </c>
      <c r="B489" s="369">
        <v>0.0036</v>
      </c>
      <c r="C489" s="369">
        <v>0.0044</v>
      </c>
      <c r="D489" s="370">
        <f t="shared" ref="D489:D496" si="53">B489/C489</f>
        <v>0.818181818181818</v>
      </c>
    </row>
    <row r="490" s="160" customFormat="1" spans="1:4">
      <c r="A490" s="368" t="s">
        <v>1534</v>
      </c>
      <c r="B490" s="369">
        <v>0.1646</v>
      </c>
      <c r="C490" s="369">
        <v>0.1412</v>
      </c>
      <c r="D490" s="370">
        <f t="shared" si="53"/>
        <v>1.1657223796034</v>
      </c>
    </row>
    <row r="491" s="160" customFormat="1" spans="1:4">
      <c r="A491" s="368" t="s">
        <v>1507</v>
      </c>
      <c r="B491" s="369">
        <v>0.0089</v>
      </c>
      <c r="C491" s="369">
        <v>0.0117</v>
      </c>
      <c r="D491" s="370">
        <f t="shared" si="53"/>
        <v>0.760683760683761</v>
      </c>
    </row>
    <row r="492" s="160" customFormat="1" spans="1:4">
      <c r="A492" s="368" t="s">
        <v>1535</v>
      </c>
      <c r="B492" s="369">
        <v>0.0267</v>
      </c>
      <c r="C492" s="369">
        <v>0.0297</v>
      </c>
      <c r="D492" s="370">
        <f t="shared" si="53"/>
        <v>0.898989898989899</v>
      </c>
    </row>
    <row r="493" s="160" customFormat="1" spans="1:4">
      <c r="A493" s="368" t="s">
        <v>1536</v>
      </c>
      <c r="B493" s="369">
        <v>0</v>
      </c>
      <c r="C493" s="369">
        <v>0.001</v>
      </c>
      <c r="D493" s="370">
        <f t="shared" si="53"/>
        <v>0</v>
      </c>
    </row>
    <row r="494" s="160" customFormat="1" spans="1:4">
      <c r="A494" s="368" t="s">
        <v>1537</v>
      </c>
      <c r="B494" s="369">
        <v>0.002</v>
      </c>
      <c r="C494" s="369">
        <v>0.0005</v>
      </c>
      <c r="D494" s="370">
        <f t="shared" si="53"/>
        <v>4</v>
      </c>
    </row>
    <row r="495" s="160" customFormat="1" spans="1:4">
      <c r="A495" s="368" t="s">
        <v>1538</v>
      </c>
      <c r="B495" s="369">
        <v>0.1266</v>
      </c>
      <c r="C495" s="369">
        <v>0.0938</v>
      </c>
      <c r="D495" s="370">
        <f t="shared" si="53"/>
        <v>1.34968017057569</v>
      </c>
    </row>
    <row r="496" s="160" customFormat="1" spans="1:4">
      <c r="A496" s="368" t="s">
        <v>1539</v>
      </c>
      <c r="B496" s="369">
        <v>0.0004</v>
      </c>
      <c r="C496" s="369">
        <v>0.0045</v>
      </c>
      <c r="D496" s="370">
        <f t="shared" si="53"/>
        <v>0.0888888888888889</v>
      </c>
    </row>
    <row r="497" s="160" customFormat="1" spans="1:4">
      <c r="A497" s="368" t="s">
        <v>1540</v>
      </c>
      <c r="B497" s="369">
        <v>0</v>
      </c>
      <c r="C497" s="369">
        <v>0</v>
      </c>
      <c r="D497" s="370"/>
    </row>
    <row r="498" s="160" customFormat="1" spans="1:4">
      <c r="A498" s="368" t="s">
        <v>1541</v>
      </c>
      <c r="B498" s="369">
        <v>0</v>
      </c>
      <c r="C498" s="369">
        <v>0</v>
      </c>
      <c r="D498" s="370"/>
    </row>
    <row r="499" s="160" customFormat="1" spans="1:4">
      <c r="A499" s="368" t="s">
        <v>1542</v>
      </c>
      <c r="B499" s="369">
        <v>0</v>
      </c>
      <c r="C499" s="369">
        <v>0</v>
      </c>
      <c r="D499" s="370"/>
    </row>
    <row r="500" s="160" customFormat="1" spans="1:4">
      <c r="A500" s="368" t="s">
        <v>1543</v>
      </c>
      <c r="B500" s="369">
        <v>0</v>
      </c>
      <c r="C500" s="369">
        <v>0</v>
      </c>
      <c r="D500" s="370"/>
    </row>
    <row r="501" s="160" customFormat="1" spans="1:4">
      <c r="A501" s="368" t="s">
        <v>1544</v>
      </c>
      <c r="B501" s="369">
        <v>0.0226</v>
      </c>
      <c r="C501" s="369">
        <v>0.0367</v>
      </c>
      <c r="D501" s="370">
        <f t="shared" ref="D501:D505" si="54">B501/C501</f>
        <v>0.615803814713896</v>
      </c>
    </row>
    <row r="502" s="160" customFormat="1" spans="1:4">
      <c r="A502" s="368" t="s">
        <v>1545</v>
      </c>
      <c r="B502" s="369">
        <v>0.0226</v>
      </c>
      <c r="C502" s="369">
        <v>0.0365</v>
      </c>
      <c r="D502" s="370">
        <f t="shared" si="54"/>
        <v>0.619178082191781</v>
      </c>
    </row>
    <row r="503" s="160" customFormat="1" spans="1:4">
      <c r="A503" s="368" t="s">
        <v>1546</v>
      </c>
      <c r="B503" s="369">
        <v>0</v>
      </c>
      <c r="C503" s="369">
        <v>0.0002</v>
      </c>
      <c r="D503" s="370">
        <f t="shared" si="54"/>
        <v>0</v>
      </c>
    </row>
    <row r="504" s="160" customFormat="1" spans="1:4">
      <c r="A504" s="368" t="s">
        <v>1547</v>
      </c>
      <c r="B504" s="369">
        <v>1.7278</v>
      </c>
      <c r="C504" s="369">
        <v>0.0128</v>
      </c>
      <c r="D504" s="370">
        <f t="shared" si="54"/>
        <v>134.984375</v>
      </c>
    </row>
    <row r="505" s="160" customFormat="1" spans="1:4">
      <c r="A505" s="368" t="s">
        <v>1548</v>
      </c>
      <c r="B505" s="369">
        <v>0</v>
      </c>
      <c r="C505" s="369">
        <v>0.0005</v>
      </c>
      <c r="D505" s="370">
        <f t="shared" si="54"/>
        <v>0</v>
      </c>
    </row>
    <row r="506" s="160" customFormat="1" spans="1:4">
      <c r="A506" s="368" t="s">
        <v>1549</v>
      </c>
      <c r="B506" s="369">
        <v>0</v>
      </c>
      <c r="C506" s="369">
        <v>0</v>
      </c>
      <c r="D506" s="370"/>
    </row>
    <row r="507" s="160" customFormat="1" spans="1:4">
      <c r="A507" s="368" t="s">
        <v>1550</v>
      </c>
      <c r="B507" s="369">
        <v>0</v>
      </c>
      <c r="C507" s="369">
        <v>0</v>
      </c>
      <c r="D507" s="370"/>
    </row>
    <row r="508" s="160" customFormat="1" spans="1:4">
      <c r="A508" s="368" t="s">
        <v>1551</v>
      </c>
      <c r="B508" s="369">
        <v>1.7278</v>
      </c>
      <c r="C508" s="369">
        <v>0.0123</v>
      </c>
      <c r="D508" s="370">
        <f t="shared" ref="D508:D512" si="55">B508/C508</f>
        <v>140.471544715447</v>
      </c>
    </row>
    <row r="509" s="160" customFormat="1" spans="1:4">
      <c r="A509" s="368" t="s">
        <v>459</v>
      </c>
      <c r="B509" s="369">
        <v>2.645</v>
      </c>
      <c r="C509" s="369">
        <v>1.8713</v>
      </c>
      <c r="D509" s="370">
        <f t="shared" si="55"/>
        <v>1.41345588628226</v>
      </c>
    </row>
    <row r="510" s="160" customFormat="1" spans="1:4">
      <c r="A510" s="368" t="s">
        <v>1552</v>
      </c>
      <c r="B510" s="369">
        <v>1.0368</v>
      </c>
      <c r="C510" s="369">
        <v>1.03</v>
      </c>
      <c r="D510" s="370">
        <f t="shared" si="55"/>
        <v>1.00660194174757</v>
      </c>
    </row>
    <row r="511" s="160" customFormat="1" spans="1:4">
      <c r="A511" s="368" t="s">
        <v>1218</v>
      </c>
      <c r="B511" s="369">
        <v>0.199</v>
      </c>
      <c r="C511" s="369">
        <v>0.1826</v>
      </c>
      <c r="D511" s="370">
        <f t="shared" si="55"/>
        <v>1.08981380065717</v>
      </c>
    </row>
    <row r="512" s="160" customFormat="1" spans="1:4">
      <c r="A512" s="368" t="s">
        <v>1219</v>
      </c>
      <c r="B512" s="369">
        <v>0.0337</v>
      </c>
      <c r="C512" s="369">
        <v>0.0406</v>
      </c>
      <c r="D512" s="370">
        <f t="shared" si="55"/>
        <v>0.830049261083744</v>
      </c>
    </row>
    <row r="513" s="160" customFormat="1" spans="1:4">
      <c r="A513" s="368" t="s">
        <v>1220</v>
      </c>
      <c r="B513" s="369">
        <v>0</v>
      </c>
      <c r="C513" s="369">
        <v>0</v>
      </c>
      <c r="D513" s="370"/>
    </row>
    <row r="514" s="160" customFormat="1" spans="1:4">
      <c r="A514" s="368" t="s">
        <v>1553</v>
      </c>
      <c r="B514" s="369">
        <v>0.0907</v>
      </c>
      <c r="C514" s="369">
        <v>0.0757</v>
      </c>
      <c r="D514" s="370">
        <f t="shared" ref="D514:D519" si="56">B514/C514</f>
        <v>1.19815059445178</v>
      </c>
    </row>
    <row r="515" s="160" customFormat="1" spans="1:4">
      <c r="A515" s="368" t="s">
        <v>1554</v>
      </c>
      <c r="B515" s="369">
        <v>0</v>
      </c>
      <c r="C515" s="369">
        <v>0</v>
      </c>
      <c r="D515" s="370"/>
    </row>
    <row r="516" s="160" customFormat="1" spans="1:4">
      <c r="A516" s="368" t="s">
        <v>1555</v>
      </c>
      <c r="B516" s="369">
        <v>0.0027</v>
      </c>
      <c r="C516" s="369">
        <v>0.0053</v>
      </c>
      <c r="D516" s="370">
        <f t="shared" si="56"/>
        <v>0.509433962264151</v>
      </c>
    </row>
    <row r="517" s="160" customFormat="1" spans="1:4">
      <c r="A517" s="368" t="s">
        <v>1556</v>
      </c>
      <c r="B517" s="369">
        <v>0.1209</v>
      </c>
      <c r="C517" s="369">
        <v>0.1088</v>
      </c>
      <c r="D517" s="370">
        <f t="shared" si="56"/>
        <v>1.11121323529412</v>
      </c>
    </row>
    <row r="518" s="160" customFormat="1" spans="1:4">
      <c r="A518" s="368" t="s">
        <v>1557</v>
      </c>
      <c r="B518" s="369">
        <v>0.0074</v>
      </c>
      <c r="C518" s="369">
        <v>0.0077</v>
      </c>
      <c r="D518" s="370">
        <f t="shared" si="56"/>
        <v>0.961038961038961</v>
      </c>
    </row>
    <row r="519" s="160" customFormat="1" spans="1:4">
      <c r="A519" s="368" t="s">
        <v>1558</v>
      </c>
      <c r="B519" s="369">
        <v>0.1206</v>
      </c>
      <c r="C519" s="369">
        <v>0.0977</v>
      </c>
      <c r="D519" s="370">
        <f t="shared" si="56"/>
        <v>1.23439099283521</v>
      </c>
    </row>
    <row r="520" s="160" customFormat="1" spans="1:4">
      <c r="A520" s="368" t="s">
        <v>1559</v>
      </c>
      <c r="B520" s="369">
        <v>0</v>
      </c>
      <c r="C520" s="369">
        <v>0</v>
      </c>
      <c r="D520" s="370"/>
    </row>
    <row r="521" s="160" customFormat="1" spans="1:4">
      <c r="A521" s="368" t="s">
        <v>1560</v>
      </c>
      <c r="B521" s="369">
        <v>0.0073</v>
      </c>
      <c r="C521" s="369">
        <v>0.0018</v>
      </c>
      <c r="D521" s="370">
        <f t="shared" ref="D521:D527" si="57">B521/C521</f>
        <v>4.05555555555556</v>
      </c>
    </row>
    <row r="522" s="160" customFormat="1" spans="1:4">
      <c r="A522" s="368" t="s">
        <v>1561</v>
      </c>
      <c r="B522" s="369">
        <v>0.002</v>
      </c>
      <c r="C522" s="369">
        <v>0.0032</v>
      </c>
      <c r="D522" s="370">
        <f t="shared" si="57"/>
        <v>0.625</v>
      </c>
    </row>
    <row r="523" s="160" customFormat="1" spans="1:4">
      <c r="A523" s="368" t="s">
        <v>1562</v>
      </c>
      <c r="B523" s="369">
        <v>0.0705</v>
      </c>
      <c r="C523" s="369">
        <v>0.0864</v>
      </c>
      <c r="D523" s="370">
        <f t="shared" si="57"/>
        <v>0.815972222222222</v>
      </c>
    </row>
    <row r="524" s="160" customFormat="1" spans="1:4">
      <c r="A524" s="368" t="s">
        <v>1563</v>
      </c>
      <c r="B524" s="369">
        <v>0.0052</v>
      </c>
      <c r="C524" s="369">
        <v>0.0102</v>
      </c>
      <c r="D524" s="370">
        <f t="shared" si="57"/>
        <v>0.509803921568627</v>
      </c>
    </row>
    <row r="525" s="160" customFormat="1" spans="1:4">
      <c r="A525" s="368" t="s">
        <v>1564</v>
      </c>
      <c r="B525" s="369">
        <v>0.3768</v>
      </c>
      <c r="C525" s="369">
        <v>0.41</v>
      </c>
      <c r="D525" s="370">
        <f t="shared" si="57"/>
        <v>0.919024390243903</v>
      </c>
    </row>
    <row r="526" s="160" customFormat="1" spans="1:4">
      <c r="A526" s="368" t="s">
        <v>1565</v>
      </c>
      <c r="B526" s="369">
        <v>0.1372</v>
      </c>
      <c r="C526" s="369">
        <v>0.1876</v>
      </c>
      <c r="D526" s="370">
        <f t="shared" si="57"/>
        <v>0.73134328358209</v>
      </c>
    </row>
    <row r="527" s="160" customFormat="1" spans="1:4">
      <c r="A527" s="368" t="s">
        <v>1218</v>
      </c>
      <c r="B527" s="369">
        <v>0.02</v>
      </c>
      <c r="C527" s="369">
        <v>0.0204</v>
      </c>
      <c r="D527" s="370">
        <f t="shared" si="57"/>
        <v>0.980392156862745</v>
      </c>
    </row>
    <row r="528" s="160" customFormat="1" spans="1:4">
      <c r="A528" s="368" t="s">
        <v>1219</v>
      </c>
      <c r="B528" s="369">
        <v>0</v>
      </c>
      <c r="C528" s="369">
        <v>0</v>
      </c>
      <c r="D528" s="370"/>
    </row>
    <row r="529" s="160" customFormat="1" spans="1:4">
      <c r="A529" s="368" t="s">
        <v>1220</v>
      </c>
      <c r="B529" s="369">
        <v>0</v>
      </c>
      <c r="C529" s="369">
        <v>0</v>
      </c>
      <c r="D529" s="370"/>
    </row>
    <row r="530" s="160" customFormat="1" spans="1:4">
      <c r="A530" s="368" t="s">
        <v>1566</v>
      </c>
      <c r="B530" s="369">
        <v>0.0184</v>
      </c>
      <c r="C530" s="369">
        <v>0.0455</v>
      </c>
      <c r="D530" s="370">
        <f t="shared" ref="D530:D534" si="58">B530/C530</f>
        <v>0.404395604395604</v>
      </c>
    </row>
    <row r="531" s="160" customFormat="1" spans="1:4">
      <c r="A531" s="368" t="s">
        <v>1567</v>
      </c>
      <c r="B531" s="369">
        <v>0.0988</v>
      </c>
      <c r="C531" s="369">
        <v>0.1137</v>
      </c>
      <c r="D531" s="370">
        <f t="shared" si="58"/>
        <v>0.868953386103782</v>
      </c>
    </row>
    <row r="532" s="160" customFormat="1" spans="1:4">
      <c r="A532" s="368" t="s">
        <v>1568</v>
      </c>
      <c r="B532" s="369">
        <v>0</v>
      </c>
      <c r="C532" s="369">
        <v>0</v>
      </c>
      <c r="D532" s="370"/>
    </row>
    <row r="533" s="160" customFormat="1" spans="1:4">
      <c r="A533" s="368" t="s">
        <v>1569</v>
      </c>
      <c r="B533" s="369">
        <v>0</v>
      </c>
      <c r="C533" s="369">
        <v>0.008</v>
      </c>
      <c r="D533" s="370">
        <f t="shared" si="58"/>
        <v>0</v>
      </c>
    </row>
    <row r="534" s="160" customFormat="1" spans="1:4">
      <c r="A534" s="368" t="s">
        <v>1570</v>
      </c>
      <c r="B534" s="369">
        <v>0.2493</v>
      </c>
      <c r="C534" s="369">
        <v>0.3913</v>
      </c>
      <c r="D534" s="370">
        <f t="shared" si="58"/>
        <v>0.637107078967544</v>
      </c>
    </row>
    <row r="535" s="160" customFormat="1" spans="1:4">
      <c r="A535" s="368" t="s">
        <v>1218</v>
      </c>
      <c r="B535" s="369">
        <v>0</v>
      </c>
      <c r="C535" s="369">
        <v>0</v>
      </c>
      <c r="D535" s="370"/>
    </row>
    <row r="536" s="160" customFormat="1" spans="1:4">
      <c r="A536" s="368" t="s">
        <v>1219</v>
      </c>
      <c r="B536" s="369">
        <v>0.002</v>
      </c>
      <c r="C536" s="369">
        <v>0.0015</v>
      </c>
      <c r="D536" s="370">
        <f t="shared" ref="D536:D539" si="59">B536/C536</f>
        <v>1.33333333333333</v>
      </c>
    </row>
    <row r="537" s="160" customFormat="1" spans="1:4">
      <c r="A537" s="368" t="s">
        <v>1220</v>
      </c>
      <c r="B537" s="369">
        <v>0</v>
      </c>
      <c r="C537" s="369">
        <v>0</v>
      </c>
      <c r="D537" s="370"/>
    </row>
    <row r="538" s="160" customFormat="1" spans="1:4">
      <c r="A538" s="368" t="s">
        <v>1571</v>
      </c>
      <c r="B538" s="369">
        <v>0.0673</v>
      </c>
      <c r="C538" s="369">
        <v>0.0541</v>
      </c>
      <c r="D538" s="370">
        <f t="shared" si="59"/>
        <v>1.24399260628466</v>
      </c>
    </row>
    <row r="539" s="160" customFormat="1" spans="1:4">
      <c r="A539" s="368" t="s">
        <v>1572</v>
      </c>
      <c r="B539" s="369">
        <v>0.0075</v>
      </c>
      <c r="C539" s="369">
        <v>0.1062</v>
      </c>
      <c r="D539" s="370">
        <f t="shared" si="59"/>
        <v>0.0706214689265537</v>
      </c>
    </row>
    <row r="540" s="160" customFormat="1" spans="1:4">
      <c r="A540" s="368" t="s">
        <v>1573</v>
      </c>
      <c r="B540" s="369">
        <v>0</v>
      </c>
      <c r="C540" s="369">
        <v>0</v>
      </c>
      <c r="D540" s="370"/>
    </row>
    <row r="541" s="160" customFormat="1" spans="1:4">
      <c r="A541" s="368" t="s">
        <v>1574</v>
      </c>
      <c r="B541" s="369">
        <v>0.0468</v>
      </c>
      <c r="C541" s="369">
        <v>0.0358</v>
      </c>
      <c r="D541" s="370">
        <f t="shared" ref="D541:D546" si="60">B541/C541</f>
        <v>1.3072625698324</v>
      </c>
    </row>
    <row r="542" s="160" customFormat="1" spans="1:4">
      <c r="A542" s="368" t="s">
        <v>1575</v>
      </c>
      <c r="B542" s="369">
        <v>0.1015</v>
      </c>
      <c r="C542" s="369">
        <v>0.0707</v>
      </c>
      <c r="D542" s="370">
        <f t="shared" si="60"/>
        <v>1.43564356435644</v>
      </c>
    </row>
    <row r="543" s="160" customFormat="1" spans="1:4">
      <c r="A543" s="368" t="s">
        <v>1576</v>
      </c>
      <c r="B543" s="369">
        <v>0</v>
      </c>
      <c r="C543" s="369">
        <v>0</v>
      </c>
      <c r="D543" s="370"/>
    </row>
    <row r="544" s="160" customFormat="1" spans="1:4">
      <c r="A544" s="368" t="s">
        <v>1577</v>
      </c>
      <c r="B544" s="369">
        <v>0.0242</v>
      </c>
      <c r="C544" s="369">
        <v>0.123</v>
      </c>
      <c r="D544" s="370">
        <f t="shared" si="60"/>
        <v>0.196747967479675</v>
      </c>
    </row>
    <row r="545" s="160" customFormat="1" spans="1:4">
      <c r="A545" s="368" t="s">
        <v>1578</v>
      </c>
      <c r="B545" s="369">
        <v>0.046</v>
      </c>
      <c r="C545" s="369">
        <v>0.2233</v>
      </c>
      <c r="D545" s="370">
        <f t="shared" si="60"/>
        <v>0.206000895656068</v>
      </c>
    </row>
    <row r="546" s="160" customFormat="1" spans="1:4">
      <c r="A546" s="368" t="s">
        <v>1218</v>
      </c>
      <c r="B546" s="369">
        <v>0</v>
      </c>
      <c r="C546" s="369">
        <v>0.1315</v>
      </c>
      <c r="D546" s="370">
        <f t="shared" si="60"/>
        <v>0</v>
      </c>
    </row>
    <row r="547" s="160" customFormat="1" spans="1:4">
      <c r="A547" s="368" t="s">
        <v>1219</v>
      </c>
      <c r="B547" s="369">
        <v>0</v>
      </c>
      <c r="C547" s="369">
        <v>0</v>
      </c>
      <c r="D547" s="370"/>
    </row>
    <row r="548" s="160" customFormat="1" spans="1:4">
      <c r="A548" s="368" t="s">
        <v>1220</v>
      </c>
      <c r="B548" s="369">
        <v>0</v>
      </c>
      <c r="C548" s="369">
        <v>0</v>
      </c>
      <c r="D548" s="370"/>
    </row>
    <row r="549" s="160" customFormat="1" spans="1:4">
      <c r="A549" s="368" t="s">
        <v>1579</v>
      </c>
      <c r="B549" s="369">
        <v>0.0148</v>
      </c>
      <c r="C549" s="369">
        <v>0.0256</v>
      </c>
      <c r="D549" s="370">
        <f t="shared" ref="D549:D554" si="61">B549/C549</f>
        <v>0.578125</v>
      </c>
    </row>
    <row r="550" s="160" customFormat="1" spans="1:4">
      <c r="A550" s="368" t="s">
        <v>1580</v>
      </c>
      <c r="B550" s="369">
        <v>0</v>
      </c>
      <c r="C550" s="369">
        <v>0.038</v>
      </c>
      <c r="D550" s="370">
        <f t="shared" si="61"/>
        <v>0</v>
      </c>
    </row>
    <row r="551" s="160" customFormat="1" spans="1:4">
      <c r="A551" s="368" t="s">
        <v>1581</v>
      </c>
      <c r="B551" s="369">
        <v>0</v>
      </c>
      <c r="C551" s="369">
        <v>0</v>
      </c>
      <c r="D551" s="370"/>
    </row>
    <row r="552" s="160" customFormat="1" spans="1:4">
      <c r="A552" s="368" t="s">
        <v>1582</v>
      </c>
      <c r="B552" s="369">
        <v>0.0203</v>
      </c>
      <c r="C552" s="369">
        <v>0</v>
      </c>
      <c r="D552" s="370"/>
    </row>
    <row r="553" s="160" customFormat="1" spans="1:4">
      <c r="A553" s="368" t="s">
        <v>1583</v>
      </c>
      <c r="B553" s="369">
        <v>0.0109</v>
      </c>
      <c r="C553" s="369">
        <v>0.0282</v>
      </c>
      <c r="D553" s="370">
        <f t="shared" si="61"/>
        <v>0.386524822695035</v>
      </c>
    </row>
    <row r="554" s="160" customFormat="1" spans="1:4">
      <c r="A554" s="368" t="s">
        <v>1584</v>
      </c>
      <c r="B554" s="369">
        <v>0.5239</v>
      </c>
      <c r="C554" s="369">
        <v>0.3427</v>
      </c>
      <c r="D554" s="370">
        <f t="shared" si="61"/>
        <v>1.52874234023928</v>
      </c>
    </row>
    <row r="555" s="160" customFormat="1" spans="1:4">
      <c r="A555" s="368" t="s">
        <v>1218</v>
      </c>
      <c r="B555" s="369">
        <v>0.0285</v>
      </c>
      <c r="C555" s="369">
        <v>0</v>
      </c>
      <c r="D555" s="370"/>
    </row>
    <row r="556" s="160" customFormat="1" spans="1:4">
      <c r="A556" s="368" t="s">
        <v>1219</v>
      </c>
      <c r="B556" s="369">
        <v>0</v>
      </c>
      <c r="C556" s="369">
        <v>0</v>
      </c>
      <c r="D556" s="370"/>
    </row>
    <row r="557" s="160" customFormat="1" spans="1:4">
      <c r="A557" s="368" t="s">
        <v>1220</v>
      </c>
      <c r="B557" s="369">
        <v>0</v>
      </c>
      <c r="C557" s="369">
        <v>0</v>
      </c>
      <c r="D557" s="370"/>
    </row>
    <row r="558" s="160" customFormat="1" spans="1:4">
      <c r="A558" s="368" t="s">
        <v>1585</v>
      </c>
      <c r="B558" s="369">
        <v>0.0051</v>
      </c>
      <c r="C558" s="369">
        <v>0.0193</v>
      </c>
      <c r="D558" s="370">
        <f t="shared" ref="D558:D568" si="62">B558/C558</f>
        <v>0.264248704663212</v>
      </c>
    </row>
    <row r="559" s="160" customFormat="1" spans="1:4">
      <c r="A559" s="368" t="s">
        <v>1586</v>
      </c>
      <c r="B559" s="369">
        <v>0.3576</v>
      </c>
      <c r="C559" s="369">
        <v>0.3234</v>
      </c>
      <c r="D559" s="370">
        <f t="shared" si="62"/>
        <v>1.10575139146568</v>
      </c>
    </row>
    <row r="560" s="160" customFormat="1" spans="1:4">
      <c r="A560" s="368" t="s">
        <v>1587</v>
      </c>
      <c r="B560" s="369">
        <v>0.1327</v>
      </c>
      <c r="C560" s="369">
        <v>0</v>
      </c>
      <c r="D560" s="370"/>
    </row>
    <row r="561" s="160" customFormat="1" spans="1:4">
      <c r="A561" s="368" t="s">
        <v>1588</v>
      </c>
      <c r="B561" s="369">
        <v>0.6518</v>
      </c>
      <c r="C561" s="369">
        <v>0.4223</v>
      </c>
      <c r="D561" s="370">
        <f t="shared" si="62"/>
        <v>1.54345252190386</v>
      </c>
    </row>
    <row r="562" s="160" customFormat="1" spans="1:4">
      <c r="A562" s="368" t="s">
        <v>1589</v>
      </c>
      <c r="B562" s="369">
        <v>0</v>
      </c>
      <c r="C562" s="369">
        <v>0.0432</v>
      </c>
      <c r="D562" s="370">
        <f t="shared" si="62"/>
        <v>0</v>
      </c>
    </row>
    <row r="563" s="160" customFormat="1" spans="1:4">
      <c r="A563" s="368" t="s">
        <v>1590</v>
      </c>
      <c r="B563" s="369">
        <v>0.02</v>
      </c>
      <c r="C563" s="369">
        <v>0.03</v>
      </c>
      <c r="D563" s="370">
        <f t="shared" si="62"/>
        <v>0.666666666666667</v>
      </c>
    </row>
    <row r="564" s="160" customFormat="1" spans="1:4">
      <c r="A564" s="368" t="s">
        <v>1591</v>
      </c>
      <c r="B564" s="369">
        <v>0.6318</v>
      </c>
      <c r="C564" s="369">
        <v>0.3491</v>
      </c>
      <c r="D564" s="370">
        <f t="shared" si="62"/>
        <v>1.80979661987969</v>
      </c>
    </row>
    <row r="565" s="160" customFormat="1" spans="1:4">
      <c r="A565" s="368" t="s">
        <v>500</v>
      </c>
      <c r="B565" s="369">
        <v>21.9495</v>
      </c>
      <c r="C565" s="369">
        <v>20.5062</v>
      </c>
      <c r="D565" s="370">
        <f t="shared" si="62"/>
        <v>1.07038359130409</v>
      </c>
    </row>
    <row r="566" s="160" customFormat="1" spans="1:4">
      <c r="A566" s="368" t="s">
        <v>1592</v>
      </c>
      <c r="B566" s="369">
        <v>1.1051</v>
      </c>
      <c r="C566" s="369">
        <v>0.5237</v>
      </c>
      <c r="D566" s="370">
        <f t="shared" si="62"/>
        <v>2.11017758258545</v>
      </c>
    </row>
    <row r="567" s="160" customFormat="1" spans="1:4">
      <c r="A567" s="368" t="s">
        <v>1218</v>
      </c>
      <c r="B567" s="369">
        <v>0.0603</v>
      </c>
      <c r="C567" s="369">
        <v>0.0512</v>
      </c>
      <c r="D567" s="370">
        <f t="shared" si="62"/>
        <v>1.177734375</v>
      </c>
    </row>
    <row r="568" s="160" customFormat="1" spans="1:4">
      <c r="A568" s="368" t="s">
        <v>1219</v>
      </c>
      <c r="B568" s="369">
        <v>0.006</v>
      </c>
      <c r="C568" s="369">
        <v>0.0088</v>
      </c>
      <c r="D568" s="370">
        <f t="shared" si="62"/>
        <v>0.681818181818182</v>
      </c>
    </row>
    <row r="569" s="160" customFormat="1" spans="1:4">
      <c r="A569" s="368" t="s">
        <v>1220</v>
      </c>
      <c r="B569" s="369">
        <v>0</v>
      </c>
      <c r="C569" s="369">
        <v>0</v>
      </c>
      <c r="D569" s="370"/>
    </row>
    <row r="570" s="160" customFormat="1" spans="1:4">
      <c r="A570" s="368" t="s">
        <v>1593</v>
      </c>
      <c r="B570" s="369">
        <v>0</v>
      </c>
      <c r="C570" s="369">
        <v>0</v>
      </c>
      <c r="D570" s="370"/>
    </row>
    <row r="571" s="160" customFormat="1" spans="1:4">
      <c r="A571" s="368" t="s">
        <v>1594</v>
      </c>
      <c r="B571" s="369">
        <v>0.0285</v>
      </c>
      <c r="C571" s="369">
        <v>0.0248</v>
      </c>
      <c r="D571" s="370">
        <f t="shared" ref="D571:D581" si="63">B571/C571</f>
        <v>1.1491935483871</v>
      </c>
    </row>
    <row r="572" s="160" customFormat="1" spans="1:4">
      <c r="A572" s="368" t="s">
        <v>1595</v>
      </c>
      <c r="B572" s="369">
        <v>0.0526</v>
      </c>
      <c r="C572" s="369">
        <v>0.0494</v>
      </c>
      <c r="D572" s="370">
        <f t="shared" si="63"/>
        <v>1.06477732793522</v>
      </c>
    </row>
    <row r="573" s="160" customFormat="1" spans="1:4">
      <c r="A573" s="368" t="s">
        <v>1596</v>
      </c>
      <c r="B573" s="369">
        <v>0.005</v>
      </c>
      <c r="C573" s="369">
        <v>0.005</v>
      </c>
      <c r="D573" s="370">
        <f t="shared" si="63"/>
        <v>1</v>
      </c>
    </row>
    <row r="574" s="160" customFormat="1" spans="1:4">
      <c r="A574" s="368" t="s">
        <v>1259</v>
      </c>
      <c r="B574" s="369">
        <v>0.0049</v>
      </c>
      <c r="C574" s="369">
        <v>0.005</v>
      </c>
      <c r="D574" s="370">
        <f t="shared" si="63"/>
        <v>0.98</v>
      </c>
    </row>
    <row r="575" s="160" customFormat="1" spans="1:4">
      <c r="A575" s="368" t="s">
        <v>1597</v>
      </c>
      <c r="B575" s="369">
        <v>0.8685</v>
      </c>
      <c r="C575" s="369">
        <v>0.3442</v>
      </c>
      <c r="D575" s="370">
        <f t="shared" si="63"/>
        <v>2.5232423009878</v>
      </c>
    </row>
    <row r="576" s="160" customFormat="1" spans="1:4">
      <c r="A576" s="368" t="s">
        <v>1598</v>
      </c>
      <c r="B576" s="369">
        <v>0</v>
      </c>
      <c r="C576" s="369">
        <v>0.0029</v>
      </c>
      <c r="D576" s="370">
        <f t="shared" si="63"/>
        <v>0</v>
      </c>
    </row>
    <row r="577" s="160" customFormat="1" spans="1:4">
      <c r="A577" s="368" t="s">
        <v>1599</v>
      </c>
      <c r="B577" s="369">
        <v>0.0239</v>
      </c>
      <c r="C577" s="369">
        <v>0.0056</v>
      </c>
      <c r="D577" s="370">
        <f t="shared" si="63"/>
        <v>4.26785714285714</v>
      </c>
    </row>
    <row r="578" s="160" customFormat="1" spans="1:4">
      <c r="A578" s="368" t="s">
        <v>1600</v>
      </c>
      <c r="B578" s="369">
        <v>0.0092</v>
      </c>
      <c r="C578" s="369">
        <v>0.0059</v>
      </c>
      <c r="D578" s="370">
        <f t="shared" si="63"/>
        <v>1.55932203389831</v>
      </c>
    </row>
    <row r="579" s="160" customFormat="1" spans="1:4">
      <c r="A579" s="368" t="s">
        <v>1601</v>
      </c>
      <c r="B579" s="369">
        <v>0.0462</v>
      </c>
      <c r="C579" s="369">
        <v>0.0209</v>
      </c>
      <c r="D579" s="370">
        <f t="shared" si="63"/>
        <v>2.21052631578947</v>
      </c>
    </row>
    <row r="580" s="160" customFormat="1" spans="1:4">
      <c r="A580" s="368" t="s">
        <v>1602</v>
      </c>
      <c r="B580" s="369">
        <v>0.2386</v>
      </c>
      <c r="C580" s="369">
        <v>0.2357</v>
      </c>
      <c r="D580" s="370">
        <f t="shared" si="63"/>
        <v>1.01230377598642</v>
      </c>
    </row>
    <row r="581" s="160" customFormat="1" spans="1:4">
      <c r="A581" s="368" t="s">
        <v>1218</v>
      </c>
      <c r="B581" s="369">
        <v>0.1528</v>
      </c>
      <c r="C581" s="369">
        <v>0.1422</v>
      </c>
      <c r="D581" s="370">
        <f t="shared" si="63"/>
        <v>1.07454289732771</v>
      </c>
    </row>
    <row r="582" s="160" customFormat="1" spans="1:4">
      <c r="A582" s="368" t="s">
        <v>1219</v>
      </c>
      <c r="B582" s="369">
        <v>0</v>
      </c>
      <c r="C582" s="369">
        <v>0</v>
      </c>
      <c r="D582" s="370"/>
    </row>
    <row r="583" s="160" customFormat="1" spans="1:4">
      <c r="A583" s="368" t="s">
        <v>1220</v>
      </c>
      <c r="B583" s="369">
        <v>0</v>
      </c>
      <c r="C583" s="369">
        <v>0</v>
      </c>
      <c r="D583" s="370"/>
    </row>
    <row r="584" s="160" customFormat="1" spans="1:4">
      <c r="A584" s="368" t="s">
        <v>1603</v>
      </c>
      <c r="B584" s="369">
        <v>0</v>
      </c>
      <c r="C584" s="369">
        <v>0.002</v>
      </c>
      <c r="D584" s="370">
        <f t="shared" ref="D584:D587" si="64">B584/C584</f>
        <v>0</v>
      </c>
    </row>
    <row r="585" s="160" customFormat="1" spans="1:4">
      <c r="A585" s="368" t="s">
        <v>1604</v>
      </c>
      <c r="B585" s="369">
        <v>0</v>
      </c>
      <c r="C585" s="369">
        <v>0.0054</v>
      </c>
      <c r="D585" s="370">
        <f t="shared" si="64"/>
        <v>0</v>
      </c>
    </row>
    <row r="586" s="160" customFormat="1" spans="1:4">
      <c r="A586" s="368" t="s">
        <v>1605</v>
      </c>
      <c r="B586" s="369">
        <v>0</v>
      </c>
      <c r="C586" s="369">
        <v>0.015</v>
      </c>
      <c r="D586" s="370">
        <f t="shared" si="64"/>
        <v>0</v>
      </c>
    </row>
    <row r="587" s="160" customFormat="1" spans="1:4">
      <c r="A587" s="368" t="s">
        <v>1606</v>
      </c>
      <c r="B587" s="369">
        <v>0.0858</v>
      </c>
      <c r="C587" s="369">
        <v>0.0711</v>
      </c>
      <c r="D587" s="370">
        <f t="shared" si="64"/>
        <v>1.20675105485232</v>
      </c>
    </row>
    <row r="588" s="160" customFormat="1" spans="1:4">
      <c r="A588" s="368" t="s">
        <v>1607</v>
      </c>
      <c r="B588" s="369">
        <v>0</v>
      </c>
      <c r="C588" s="369">
        <v>0</v>
      </c>
      <c r="D588" s="370"/>
    </row>
    <row r="589" s="160" customFormat="1" spans="1:4">
      <c r="A589" s="368" t="s">
        <v>1608</v>
      </c>
      <c r="B589" s="369">
        <v>0</v>
      </c>
      <c r="C589" s="369">
        <v>0</v>
      </c>
      <c r="D589" s="370"/>
    </row>
    <row r="590" s="160" customFormat="1" spans="1:4">
      <c r="A590" s="368" t="s">
        <v>1609</v>
      </c>
      <c r="B590" s="369">
        <v>6.786</v>
      </c>
      <c r="C590" s="369">
        <v>5.6777</v>
      </c>
      <c r="D590" s="370">
        <f t="shared" ref="D590:D593" si="65">B590/C590</f>
        <v>1.19520228261444</v>
      </c>
    </row>
    <row r="591" s="160" customFormat="1" spans="1:4">
      <c r="A591" s="368" t="s">
        <v>1610</v>
      </c>
      <c r="B591" s="369">
        <v>1.5342</v>
      </c>
      <c r="C591" s="369">
        <v>1.3519</v>
      </c>
      <c r="D591" s="370">
        <f t="shared" si="65"/>
        <v>1.13484725201568</v>
      </c>
    </row>
    <row r="592" s="160" customFormat="1" spans="1:4">
      <c r="A592" s="368" t="s">
        <v>1611</v>
      </c>
      <c r="B592" s="369">
        <v>2.101</v>
      </c>
      <c r="C592" s="369">
        <v>1.2482</v>
      </c>
      <c r="D592" s="370">
        <f t="shared" si="65"/>
        <v>1.68322384233296</v>
      </c>
    </row>
    <row r="593" s="160" customFormat="1" spans="1:4">
      <c r="A593" s="368" t="s">
        <v>1612</v>
      </c>
      <c r="B593" s="369">
        <v>0.0706</v>
      </c>
      <c r="C593" s="369">
        <v>0.1216</v>
      </c>
      <c r="D593" s="370">
        <f t="shared" si="65"/>
        <v>0.580592105263158</v>
      </c>
    </row>
    <row r="594" s="160" customFormat="1" spans="1:4">
      <c r="A594" s="368" t="s">
        <v>1613</v>
      </c>
      <c r="B594" s="369">
        <v>0.0003</v>
      </c>
      <c r="C594" s="369">
        <v>0</v>
      </c>
      <c r="D594" s="370"/>
    </row>
    <row r="595" s="160" customFormat="1" spans="1:4">
      <c r="A595" s="368" t="s">
        <v>1614</v>
      </c>
      <c r="B595" s="369">
        <v>1.1608</v>
      </c>
      <c r="C595" s="369">
        <v>1.5168</v>
      </c>
      <c r="D595" s="370">
        <f t="shared" ref="D595:D598" si="66">B595/C595</f>
        <v>0.765295358649789</v>
      </c>
    </row>
    <row r="596" s="160" customFormat="1" spans="1:4">
      <c r="A596" s="368" t="s">
        <v>1615</v>
      </c>
      <c r="B596" s="369">
        <v>0.0006</v>
      </c>
      <c r="C596" s="369">
        <v>0</v>
      </c>
      <c r="D596" s="370"/>
    </row>
    <row r="597" s="160" customFormat="1" spans="1:4">
      <c r="A597" s="368" t="s">
        <v>1616</v>
      </c>
      <c r="B597" s="369">
        <v>1.9066</v>
      </c>
      <c r="C597" s="369">
        <v>1.433</v>
      </c>
      <c r="D597" s="370">
        <f t="shared" si="66"/>
        <v>1.33049546406141</v>
      </c>
    </row>
    <row r="598" s="160" customFormat="1" spans="1:4">
      <c r="A598" s="368" t="s">
        <v>1617</v>
      </c>
      <c r="B598" s="369">
        <v>0.0119</v>
      </c>
      <c r="C598" s="369">
        <v>0.0062</v>
      </c>
      <c r="D598" s="370">
        <f t="shared" si="66"/>
        <v>1.91935483870968</v>
      </c>
    </row>
    <row r="599" s="160" customFormat="1" spans="1:4">
      <c r="A599" s="368" t="s">
        <v>1618</v>
      </c>
      <c r="B599" s="369">
        <v>0</v>
      </c>
      <c r="C599" s="369">
        <v>0</v>
      </c>
      <c r="D599" s="370"/>
    </row>
    <row r="600" s="160" customFormat="1" spans="1:4">
      <c r="A600" s="368" t="s">
        <v>1619</v>
      </c>
      <c r="B600" s="369">
        <v>0</v>
      </c>
      <c r="C600" s="369">
        <v>0</v>
      </c>
      <c r="D600" s="370"/>
    </row>
    <row r="601" s="160" customFormat="1" spans="1:4">
      <c r="A601" s="368" t="s">
        <v>1620</v>
      </c>
      <c r="B601" s="369">
        <v>0</v>
      </c>
      <c r="C601" s="369">
        <v>0</v>
      </c>
      <c r="D601" s="370"/>
    </row>
    <row r="602" s="160" customFormat="1" spans="1:4">
      <c r="A602" s="368" t="s">
        <v>1621</v>
      </c>
      <c r="B602" s="369">
        <v>0</v>
      </c>
      <c r="C602" s="369">
        <v>0</v>
      </c>
      <c r="D602" s="370"/>
    </row>
    <row r="603" s="160" customFormat="1" spans="1:4">
      <c r="A603" s="368" t="s">
        <v>1622</v>
      </c>
      <c r="B603" s="369">
        <v>0.5126</v>
      </c>
      <c r="C603" s="369">
        <v>0.6712</v>
      </c>
      <c r="D603" s="370">
        <f t="shared" ref="D603:D605" si="67">B603/C603</f>
        <v>0.763706793802145</v>
      </c>
    </row>
    <row r="604" s="160" customFormat="1" spans="1:4">
      <c r="A604" s="368" t="s">
        <v>1623</v>
      </c>
      <c r="B604" s="369">
        <v>0.0095</v>
      </c>
      <c r="C604" s="369">
        <v>0.0078</v>
      </c>
      <c r="D604" s="370">
        <f t="shared" si="67"/>
        <v>1.21794871794872</v>
      </c>
    </row>
    <row r="605" s="160" customFormat="1" spans="1:4">
      <c r="A605" s="368" t="s">
        <v>1624</v>
      </c>
      <c r="B605" s="369">
        <v>0.0131</v>
      </c>
      <c r="C605" s="369">
        <v>0.0012</v>
      </c>
      <c r="D605" s="370">
        <f t="shared" si="67"/>
        <v>10.9166666666667</v>
      </c>
    </row>
    <row r="606" s="160" customFormat="1" spans="1:4">
      <c r="A606" s="368" t="s">
        <v>1625</v>
      </c>
      <c r="B606" s="369">
        <v>0</v>
      </c>
      <c r="C606" s="369">
        <v>0</v>
      </c>
      <c r="D606" s="370"/>
    </row>
    <row r="607" s="160" customFormat="1" spans="1:4">
      <c r="A607" s="368" t="s">
        <v>1626</v>
      </c>
      <c r="B607" s="369">
        <v>0</v>
      </c>
      <c r="C607" s="369">
        <v>0</v>
      </c>
      <c r="D607" s="370"/>
    </row>
    <row r="608" s="160" customFormat="1" spans="1:4">
      <c r="A608" s="368" t="s">
        <v>1627</v>
      </c>
      <c r="B608" s="369">
        <v>0.003</v>
      </c>
      <c r="C608" s="369">
        <v>0.0037</v>
      </c>
      <c r="D608" s="370">
        <f t="shared" ref="D608:D615" si="68">B608/C608</f>
        <v>0.810810810810811</v>
      </c>
    </row>
    <row r="609" s="160" customFormat="1" spans="1:4">
      <c r="A609" s="368" t="s">
        <v>1628</v>
      </c>
      <c r="B609" s="369">
        <v>0</v>
      </c>
      <c r="C609" s="369">
        <v>0</v>
      </c>
      <c r="D609" s="370"/>
    </row>
    <row r="610" s="160" customFormat="1" spans="1:4">
      <c r="A610" s="368" t="s">
        <v>1629</v>
      </c>
      <c r="B610" s="369">
        <v>0.015</v>
      </c>
      <c r="C610" s="369">
        <v>0.091</v>
      </c>
      <c r="D610" s="370">
        <f t="shared" si="68"/>
        <v>0.164835164835165</v>
      </c>
    </row>
    <row r="611" s="160" customFormat="1" spans="1:4">
      <c r="A611" s="368" t="s">
        <v>1630</v>
      </c>
      <c r="B611" s="369">
        <v>0</v>
      </c>
      <c r="C611" s="369">
        <v>0</v>
      </c>
      <c r="D611" s="370"/>
    </row>
    <row r="612" s="160" customFormat="1" spans="1:4">
      <c r="A612" s="368" t="s">
        <v>1631</v>
      </c>
      <c r="B612" s="369">
        <v>0.472</v>
      </c>
      <c r="C612" s="369">
        <v>0.5675</v>
      </c>
      <c r="D612" s="370">
        <f t="shared" si="68"/>
        <v>0.831718061674009</v>
      </c>
    </row>
    <row r="613" s="160" customFormat="1" spans="1:4">
      <c r="A613" s="368" t="s">
        <v>1632</v>
      </c>
      <c r="B613" s="369">
        <v>0.2846</v>
      </c>
      <c r="C613" s="369">
        <v>0.3441</v>
      </c>
      <c r="D613" s="370">
        <f t="shared" si="68"/>
        <v>0.827085149665795</v>
      </c>
    </row>
    <row r="614" s="160" customFormat="1" spans="1:4">
      <c r="A614" s="368" t="s">
        <v>1633</v>
      </c>
      <c r="B614" s="369">
        <v>0.2035</v>
      </c>
      <c r="C614" s="369">
        <v>0.1926</v>
      </c>
      <c r="D614" s="370">
        <f t="shared" si="68"/>
        <v>1.05659397715472</v>
      </c>
    </row>
    <row r="615" s="160" customFormat="1" spans="1:4">
      <c r="A615" s="368" t="s">
        <v>1634</v>
      </c>
      <c r="B615" s="369">
        <v>0.004</v>
      </c>
      <c r="C615" s="369">
        <v>0.0056</v>
      </c>
      <c r="D615" s="370">
        <f t="shared" si="68"/>
        <v>0.714285714285714</v>
      </c>
    </row>
    <row r="616" s="160" customFormat="1" spans="1:4">
      <c r="A616" s="368" t="s">
        <v>1635</v>
      </c>
      <c r="B616" s="369">
        <v>0</v>
      </c>
      <c r="C616" s="369">
        <v>0</v>
      </c>
      <c r="D616" s="370"/>
    </row>
    <row r="617" s="160" customFormat="1" spans="1:4">
      <c r="A617" s="368" t="s">
        <v>1636</v>
      </c>
      <c r="B617" s="369">
        <v>0.031</v>
      </c>
      <c r="C617" s="369">
        <v>0.105</v>
      </c>
      <c r="D617" s="370">
        <f t="shared" ref="D617:D625" si="69">B617/C617</f>
        <v>0.295238095238095</v>
      </c>
    </row>
    <row r="618" s="160" customFormat="1" spans="1:4">
      <c r="A618" s="368" t="s">
        <v>1637</v>
      </c>
      <c r="B618" s="369">
        <v>0.0018</v>
      </c>
      <c r="C618" s="369">
        <v>0.002</v>
      </c>
      <c r="D618" s="370">
        <f t="shared" si="69"/>
        <v>0.9</v>
      </c>
    </row>
    <row r="619" s="160" customFormat="1" spans="1:4">
      <c r="A619" s="368" t="s">
        <v>1638</v>
      </c>
      <c r="B619" s="369">
        <v>0</v>
      </c>
      <c r="C619" s="369">
        <v>0</v>
      </c>
      <c r="D619" s="370"/>
    </row>
    <row r="620" s="160" customFormat="1" spans="1:4">
      <c r="A620" s="368" t="s">
        <v>1639</v>
      </c>
      <c r="B620" s="369">
        <v>0.0443</v>
      </c>
      <c r="C620" s="369">
        <v>0.0389</v>
      </c>
      <c r="D620" s="370">
        <f t="shared" si="69"/>
        <v>1.13881748071979</v>
      </c>
    </row>
    <row r="621" s="160" customFormat="1" spans="1:4">
      <c r="A621" s="368" t="s">
        <v>1640</v>
      </c>
      <c r="B621" s="369">
        <v>0.1736</v>
      </c>
      <c r="C621" s="369">
        <v>0.1658</v>
      </c>
      <c r="D621" s="370">
        <f t="shared" si="69"/>
        <v>1.04704463208685</v>
      </c>
    </row>
    <row r="622" s="160" customFormat="1" spans="1:4">
      <c r="A622" s="368" t="s">
        <v>1641</v>
      </c>
      <c r="B622" s="369">
        <v>0.016</v>
      </c>
      <c r="C622" s="369">
        <v>0.0109</v>
      </c>
      <c r="D622" s="370">
        <f t="shared" si="69"/>
        <v>1.46788990825688</v>
      </c>
    </row>
    <row r="623" s="160" customFormat="1" spans="1:4">
      <c r="A623" s="368" t="s">
        <v>1642</v>
      </c>
      <c r="B623" s="369">
        <v>0.1113</v>
      </c>
      <c r="C623" s="369">
        <v>0.118</v>
      </c>
      <c r="D623" s="370">
        <f t="shared" si="69"/>
        <v>0.943220338983051</v>
      </c>
    </row>
    <row r="624" s="160" customFormat="1" spans="1:4">
      <c r="A624" s="368" t="s">
        <v>1643</v>
      </c>
      <c r="B624" s="369">
        <v>0.0284</v>
      </c>
      <c r="C624" s="369">
        <v>0.0329</v>
      </c>
      <c r="D624" s="370">
        <f t="shared" si="69"/>
        <v>0.86322188449848</v>
      </c>
    </row>
    <row r="625" s="160" customFormat="1" spans="1:4">
      <c r="A625" s="368" t="s">
        <v>1644</v>
      </c>
      <c r="B625" s="369">
        <v>0</v>
      </c>
      <c r="C625" s="369">
        <v>0.004</v>
      </c>
      <c r="D625" s="370">
        <f t="shared" si="69"/>
        <v>0</v>
      </c>
    </row>
    <row r="626" s="160" customFormat="1" spans="1:4">
      <c r="A626" s="368" t="s">
        <v>1645</v>
      </c>
      <c r="B626" s="369">
        <v>0.0179</v>
      </c>
      <c r="C626" s="369">
        <v>0</v>
      </c>
      <c r="D626" s="370"/>
    </row>
    <row r="627" s="160" customFormat="1" spans="1:4">
      <c r="A627" s="368" t="s">
        <v>1646</v>
      </c>
      <c r="B627" s="369">
        <v>0</v>
      </c>
      <c r="C627" s="369">
        <v>0</v>
      </c>
      <c r="D627" s="370"/>
    </row>
    <row r="628" s="160" customFormat="1" spans="1:4">
      <c r="A628" s="368" t="s">
        <v>1647</v>
      </c>
      <c r="B628" s="369">
        <v>0.235</v>
      </c>
      <c r="C628" s="369">
        <v>0.1992</v>
      </c>
      <c r="D628" s="370">
        <f t="shared" ref="D628:D630" si="70">B628/C628</f>
        <v>1.17971887550201</v>
      </c>
    </row>
    <row r="629" s="160" customFormat="1" spans="1:4">
      <c r="A629" s="368" t="s">
        <v>1648</v>
      </c>
      <c r="B629" s="369">
        <v>0.0439</v>
      </c>
      <c r="C629" s="369">
        <v>0.0402</v>
      </c>
      <c r="D629" s="370">
        <f t="shared" si="70"/>
        <v>1.09203980099502</v>
      </c>
    </row>
    <row r="630" s="160" customFormat="1" spans="1:4">
      <c r="A630" s="368" t="s">
        <v>1649</v>
      </c>
      <c r="B630" s="369">
        <v>0.0521</v>
      </c>
      <c r="C630" s="369">
        <v>0.0075</v>
      </c>
      <c r="D630" s="370">
        <f t="shared" si="70"/>
        <v>6.94666666666667</v>
      </c>
    </row>
    <row r="631" s="160" customFormat="1" spans="1:4">
      <c r="A631" s="368" t="s">
        <v>1650</v>
      </c>
      <c r="B631" s="369">
        <v>0</v>
      </c>
      <c r="C631" s="369">
        <v>0</v>
      </c>
      <c r="D631" s="370"/>
    </row>
    <row r="632" s="160" customFormat="1" spans="1:4">
      <c r="A632" s="368" t="s">
        <v>1651</v>
      </c>
      <c r="B632" s="369">
        <v>0.047</v>
      </c>
      <c r="C632" s="369">
        <v>0.046</v>
      </c>
      <c r="D632" s="370">
        <f t="shared" ref="D632:D637" si="71">B632/C632</f>
        <v>1.02173913043478</v>
      </c>
    </row>
    <row r="633" s="160" customFormat="1" spans="1:4">
      <c r="A633" s="368" t="s">
        <v>1652</v>
      </c>
      <c r="B633" s="369">
        <v>0.092</v>
      </c>
      <c r="C633" s="369">
        <v>0.0819</v>
      </c>
      <c r="D633" s="370">
        <f t="shared" si="71"/>
        <v>1.12332112332112</v>
      </c>
    </row>
    <row r="634" s="160" customFormat="1" spans="1:4">
      <c r="A634" s="368" t="s">
        <v>1653</v>
      </c>
      <c r="B634" s="369">
        <v>0</v>
      </c>
      <c r="C634" s="369">
        <v>0.0236</v>
      </c>
      <c r="D634" s="370">
        <f t="shared" si="71"/>
        <v>0</v>
      </c>
    </row>
    <row r="635" s="160" customFormat="1" spans="1:4">
      <c r="A635" s="368" t="s">
        <v>1654</v>
      </c>
      <c r="B635" s="369">
        <v>0.2874</v>
      </c>
      <c r="C635" s="369">
        <v>0.2494</v>
      </c>
      <c r="D635" s="370">
        <f t="shared" si="71"/>
        <v>1.1523656776263</v>
      </c>
    </row>
    <row r="636" s="160" customFormat="1" spans="1:4">
      <c r="A636" s="368" t="s">
        <v>1218</v>
      </c>
      <c r="B636" s="369">
        <v>0.0457</v>
      </c>
      <c r="C636" s="369">
        <v>0.0432</v>
      </c>
      <c r="D636" s="370">
        <f t="shared" si="71"/>
        <v>1.05787037037037</v>
      </c>
    </row>
    <row r="637" s="160" customFormat="1" spans="1:4">
      <c r="A637" s="368" t="s">
        <v>1219</v>
      </c>
      <c r="B637" s="369">
        <v>0.0016</v>
      </c>
      <c r="C637" s="369">
        <v>0.0047</v>
      </c>
      <c r="D637" s="370">
        <f t="shared" si="71"/>
        <v>0.340425531914894</v>
      </c>
    </row>
    <row r="638" s="160" customFormat="1" spans="1:4">
      <c r="A638" s="368" t="s">
        <v>1220</v>
      </c>
      <c r="B638" s="369">
        <v>0.0192</v>
      </c>
      <c r="C638" s="369">
        <v>0</v>
      </c>
      <c r="D638" s="370"/>
    </row>
    <row r="639" s="160" customFormat="1" spans="1:4">
      <c r="A639" s="368" t="s">
        <v>1655</v>
      </c>
      <c r="B639" s="369">
        <v>0.0708</v>
      </c>
      <c r="C639" s="369">
        <v>0.0524</v>
      </c>
      <c r="D639" s="370">
        <f t="shared" ref="D639:D645" si="72">B639/C639</f>
        <v>1.35114503816794</v>
      </c>
    </row>
    <row r="640" s="160" customFormat="1" spans="1:4">
      <c r="A640" s="368" t="s">
        <v>1656</v>
      </c>
      <c r="B640" s="369">
        <v>0.0756</v>
      </c>
      <c r="C640" s="369">
        <v>0.0222</v>
      </c>
      <c r="D640" s="370">
        <f t="shared" si="72"/>
        <v>3.40540540540541</v>
      </c>
    </row>
    <row r="641" s="160" customFormat="1" spans="1:4">
      <c r="A641" s="368" t="s">
        <v>1657</v>
      </c>
      <c r="B641" s="369">
        <v>0.0413</v>
      </c>
      <c r="C641" s="369">
        <v>0.0035</v>
      </c>
      <c r="D641" s="370">
        <f t="shared" si="72"/>
        <v>11.8</v>
      </c>
    </row>
    <row r="642" s="160" customFormat="1" spans="1:4">
      <c r="A642" s="368" t="s">
        <v>1658</v>
      </c>
      <c r="B642" s="369">
        <v>0.002</v>
      </c>
      <c r="C642" s="369">
        <v>0.0023</v>
      </c>
      <c r="D642" s="370">
        <f t="shared" si="72"/>
        <v>0.869565217391304</v>
      </c>
    </row>
    <row r="643" s="160" customFormat="1" spans="1:4">
      <c r="A643" s="368" t="s">
        <v>1659</v>
      </c>
      <c r="B643" s="369">
        <v>0.0312</v>
      </c>
      <c r="C643" s="369">
        <v>0.1211</v>
      </c>
      <c r="D643" s="370">
        <f t="shared" si="72"/>
        <v>0.257638315441784</v>
      </c>
    </row>
    <row r="644" s="160" customFormat="1" spans="1:4">
      <c r="A644" s="368" t="s">
        <v>1660</v>
      </c>
      <c r="B644" s="369">
        <v>0.0219</v>
      </c>
      <c r="C644" s="369">
        <v>0.0164</v>
      </c>
      <c r="D644" s="370">
        <f t="shared" si="72"/>
        <v>1.33536585365854</v>
      </c>
    </row>
    <row r="645" s="160" customFormat="1" spans="1:4">
      <c r="A645" s="368" t="s">
        <v>1218</v>
      </c>
      <c r="B645" s="369">
        <v>0.0147</v>
      </c>
      <c r="C645" s="369">
        <v>0.0135</v>
      </c>
      <c r="D645" s="370">
        <f t="shared" si="72"/>
        <v>1.08888888888889</v>
      </c>
    </row>
    <row r="646" s="160" customFormat="1" spans="1:4">
      <c r="A646" s="368" t="s">
        <v>1219</v>
      </c>
      <c r="B646" s="369">
        <v>0</v>
      </c>
      <c r="C646" s="369">
        <v>0</v>
      </c>
      <c r="D646" s="370"/>
    </row>
    <row r="647" s="160" customFormat="1" spans="1:4">
      <c r="A647" s="368" t="s">
        <v>1220</v>
      </c>
      <c r="B647" s="369">
        <v>0</v>
      </c>
      <c r="C647" s="369">
        <v>0</v>
      </c>
      <c r="D647" s="370"/>
    </row>
    <row r="648" s="160" customFormat="1" spans="1:4">
      <c r="A648" s="368" t="s">
        <v>1661</v>
      </c>
      <c r="B648" s="369">
        <v>0.0072</v>
      </c>
      <c r="C648" s="369">
        <v>0.0029</v>
      </c>
      <c r="D648" s="370">
        <f t="shared" ref="D648:D657" si="73">B648/C648</f>
        <v>2.48275862068966</v>
      </c>
    </row>
    <row r="649" s="160" customFormat="1" spans="1:4">
      <c r="A649" s="368" t="s">
        <v>1662</v>
      </c>
      <c r="B649" s="369">
        <v>0.1033</v>
      </c>
      <c r="C649" s="369">
        <v>0.077</v>
      </c>
      <c r="D649" s="370">
        <f t="shared" si="73"/>
        <v>1.34155844155844</v>
      </c>
    </row>
    <row r="650" s="160" customFormat="1" spans="1:4">
      <c r="A650" s="368" t="s">
        <v>1663</v>
      </c>
      <c r="B650" s="369">
        <v>0.0785</v>
      </c>
      <c r="C650" s="369">
        <v>0.0496</v>
      </c>
      <c r="D650" s="370">
        <f t="shared" si="73"/>
        <v>1.58266129032258</v>
      </c>
    </row>
    <row r="651" s="160" customFormat="1" spans="1:4">
      <c r="A651" s="368" t="s">
        <v>1664</v>
      </c>
      <c r="B651" s="369">
        <v>0.0248</v>
      </c>
      <c r="C651" s="369">
        <v>0.0274</v>
      </c>
      <c r="D651" s="370">
        <f t="shared" si="73"/>
        <v>0.905109489051095</v>
      </c>
    </row>
    <row r="652" s="160" customFormat="1" spans="1:4">
      <c r="A652" s="368" t="s">
        <v>1665</v>
      </c>
      <c r="B652" s="369">
        <v>0.1333</v>
      </c>
      <c r="C652" s="369">
        <v>0.1467</v>
      </c>
      <c r="D652" s="370">
        <f t="shared" si="73"/>
        <v>0.90865712338105</v>
      </c>
    </row>
    <row r="653" s="160" customFormat="1" spans="1:4">
      <c r="A653" s="368" t="s">
        <v>1666</v>
      </c>
      <c r="B653" s="369">
        <v>0.0329</v>
      </c>
      <c r="C653" s="369">
        <v>0.0385</v>
      </c>
      <c r="D653" s="370">
        <f t="shared" si="73"/>
        <v>0.854545454545454</v>
      </c>
    </row>
    <row r="654" s="160" customFormat="1" spans="1:4">
      <c r="A654" s="368" t="s">
        <v>1667</v>
      </c>
      <c r="B654" s="369">
        <v>0.1004</v>
      </c>
      <c r="C654" s="369">
        <v>0.1082</v>
      </c>
      <c r="D654" s="370">
        <f t="shared" si="73"/>
        <v>0.927911275415896</v>
      </c>
    </row>
    <row r="655" s="160" customFormat="1" spans="1:4">
      <c r="A655" s="368" t="s">
        <v>1668</v>
      </c>
      <c r="B655" s="369">
        <v>0.0193</v>
      </c>
      <c r="C655" s="369">
        <v>0.0053</v>
      </c>
      <c r="D655" s="370">
        <f t="shared" si="73"/>
        <v>3.64150943396226</v>
      </c>
    </row>
    <row r="656" s="160" customFormat="1" spans="1:4">
      <c r="A656" s="368" t="s">
        <v>1669</v>
      </c>
      <c r="B656" s="369">
        <v>0.0149</v>
      </c>
      <c r="C656" s="369">
        <v>0.0008</v>
      </c>
      <c r="D656" s="370">
        <f t="shared" si="73"/>
        <v>18.625</v>
      </c>
    </row>
    <row r="657" s="160" customFormat="1" spans="1:4">
      <c r="A657" s="368" t="s">
        <v>1670</v>
      </c>
      <c r="B657" s="369">
        <v>0.0044</v>
      </c>
      <c r="C657" s="369">
        <v>0.0045</v>
      </c>
      <c r="D657" s="370">
        <f t="shared" si="73"/>
        <v>0.977777777777778</v>
      </c>
    </row>
    <row r="658" s="160" customFormat="1" spans="1:4">
      <c r="A658" s="368" t="s">
        <v>1671</v>
      </c>
      <c r="B658" s="369">
        <v>0</v>
      </c>
      <c r="C658" s="369">
        <v>0</v>
      </c>
      <c r="D658" s="370"/>
    </row>
    <row r="659" s="160" customFormat="1" spans="1:4">
      <c r="A659" s="368" t="s">
        <v>1672</v>
      </c>
      <c r="B659" s="369">
        <v>0</v>
      </c>
      <c r="C659" s="369">
        <v>0</v>
      </c>
      <c r="D659" s="370"/>
    </row>
    <row r="660" s="160" customFormat="1" spans="1:4">
      <c r="A660" s="368" t="s">
        <v>1673</v>
      </c>
      <c r="B660" s="369">
        <v>0</v>
      </c>
      <c r="C660" s="369">
        <v>0</v>
      </c>
      <c r="D660" s="370"/>
    </row>
    <row r="661" s="160" customFormat="1" spans="1:4">
      <c r="A661" s="368" t="s">
        <v>1674</v>
      </c>
      <c r="B661" s="369">
        <v>0.0263</v>
      </c>
      <c r="C661" s="369">
        <v>0.0269</v>
      </c>
      <c r="D661" s="370">
        <f t="shared" ref="D661:D665" si="74">B661/C661</f>
        <v>0.977695167286245</v>
      </c>
    </row>
    <row r="662" s="160" customFormat="1" spans="1:4">
      <c r="A662" s="368" t="s">
        <v>1675</v>
      </c>
      <c r="B662" s="369">
        <v>0.0263</v>
      </c>
      <c r="C662" s="369">
        <v>0.0269</v>
      </c>
      <c r="D662" s="370">
        <f t="shared" si="74"/>
        <v>0.977695167286245</v>
      </c>
    </row>
    <row r="663" s="160" customFormat="1" spans="1:4">
      <c r="A663" s="368" t="s">
        <v>1676</v>
      </c>
      <c r="B663" s="369">
        <v>0</v>
      </c>
      <c r="C663" s="369">
        <v>0</v>
      </c>
      <c r="D663" s="370"/>
    </row>
    <row r="664" s="160" customFormat="1" spans="1:4">
      <c r="A664" s="368" t="s">
        <v>1677</v>
      </c>
      <c r="B664" s="369">
        <v>11.5931</v>
      </c>
      <c r="C664" s="369">
        <v>11.2877</v>
      </c>
      <c r="D664" s="370">
        <f t="shared" si="74"/>
        <v>1.02705599900777</v>
      </c>
    </row>
    <row r="665" s="160" customFormat="1" spans="1:4">
      <c r="A665" s="368" t="s">
        <v>1678</v>
      </c>
      <c r="B665" s="369">
        <v>11.3631</v>
      </c>
      <c r="C665" s="369">
        <v>11.1547</v>
      </c>
      <c r="D665" s="370">
        <f t="shared" si="74"/>
        <v>1.01868270773755</v>
      </c>
    </row>
    <row r="666" s="160" customFormat="1" spans="1:4">
      <c r="A666" s="368" t="s">
        <v>1679</v>
      </c>
      <c r="B666" s="369">
        <v>0</v>
      </c>
      <c r="C666" s="369">
        <v>0</v>
      </c>
      <c r="D666" s="370"/>
    </row>
    <row r="667" s="160" customFormat="1" spans="1:4">
      <c r="A667" s="368" t="s">
        <v>1680</v>
      </c>
      <c r="B667" s="369">
        <v>0.23</v>
      </c>
      <c r="C667" s="369">
        <v>0.133</v>
      </c>
      <c r="D667" s="370">
        <f t="shared" ref="D667:D673" si="75">B667/C667</f>
        <v>1.72932330827068</v>
      </c>
    </row>
    <row r="668" s="160" customFormat="1" spans="1:4">
      <c r="A668" s="368" t="s">
        <v>1681</v>
      </c>
      <c r="B668" s="369">
        <v>0.0333</v>
      </c>
      <c r="C668" s="369">
        <v>0.2174</v>
      </c>
      <c r="D668" s="370">
        <f t="shared" si="75"/>
        <v>0.153173873045078</v>
      </c>
    </row>
    <row r="669" s="160" customFormat="1" spans="1:4">
      <c r="A669" s="368" t="s">
        <v>1682</v>
      </c>
      <c r="B669" s="369">
        <v>0</v>
      </c>
      <c r="C669" s="369">
        <v>0.012</v>
      </c>
      <c r="D669" s="370">
        <f t="shared" si="75"/>
        <v>0</v>
      </c>
    </row>
    <row r="670" s="160" customFormat="1" spans="1:4">
      <c r="A670" s="368" t="s">
        <v>1683</v>
      </c>
      <c r="B670" s="369">
        <v>0.0333</v>
      </c>
      <c r="C670" s="369">
        <v>0.0549</v>
      </c>
      <c r="D670" s="370">
        <f t="shared" si="75"/>
        <v>0.60655737704918</v>
      </c>
    </row>
    <row r="671" s="160" customFormat="1" spans="1:4">
      <c r="A671" s="368" t="s">
        <v>1684</v>
      </c>
      <c r="B671" s="369">
        <v>0</v>
      </c>
      <c r="C671" s="369">
        <v>0.0004</v>
      </c>
      <c r="D671" s="370">
        <f t="shared" si="75"/>
        <v>0</v>
      </c>
    </row>
    <row r="672" s="160" customFormat="1" spans="1:4">
      <c r="A672" s="368" t="s">
        <v>1685</v>
      </c>
      <c r="B672" s="369">
        <v>0</v>
      </c>
      <c r="C672" s="369">
        <v>0.1501</v>
      </c>
      <c r="D672" s="370">
        <f t="shared" si="75"/>
        <v>0</v>
      </c>
    </row>
    <row r="673" s="160" customFormat="1" spans="1:4">
      <c r="A673" s="368" t="s">
        <v>1686</v>
      </c>
      <c r="B673" s="369">
        <v>0.0684</v>
      </c>
      <c r="C673" s="369">
        <v>0.0319</v>
      </c>
      <c r="D673" s="370">
        <f t="shared" si="75"/>
        <v>2.14420062695925</v>
      </c>
    </row>
    <row r="674" s="160" customFormat="1" spans="1:4">
      <c r="A674" s="368" t="s">
        <v>1218</v>
      </c>
      <c r="B674" s="369">
        <v>0.0212</v>
      </c>
      <c r="C674" s="369">
        <v>0</v>
      </c>
      <c r="D674" s="370"/>
    </row>
    <row r="675" s="160" customFormat="1" spans="1:4">
      <c r="A675" s="368" t="s">
        <v>1219</v>
      </c>
      <c r="B675" s="369">
        <v>0</v>
      </c>
      <c r="C675" s="369">
        <v>0</v>
      </c>
      <c r="D675" s="370"/>
    </row>
    <row r="676" s="160" customFormat="1" spans="1:4">
      <c r="A676" s="368" t="s">
        <v>1220</v>
      </c>
      <c r="B676" s="369">
        <v>0</v>
      </c>
      <c r="C676" s="369">
        <v>0</v>
      </c>
      <c r="D676" s="370"/>
    </row>
    <row r="677" s="160" customFormat="1" spans="1:4">
      <c r="A677" s="368" t="s">
        <v>1687</v>
      </c>
      <c r="B677" s="369">
        <v>0.0295</v>
      </c>
      <c r="C677" s="369">
        <v>0</v>
      </c>
      <c r="D677" s="370"/>
    </row>
    <row r="678" s="160" customFormat="1" spans="1:4">
      <c r="A678" s="368" t="s">
        <v>1688</v>
      </c>
      <c r="B678" s="369">
        <v>0.0015</v>
      </c>
      <c r="C678" s="369">
        <v>0</v>
      </c>
      <c r="D678" s="370"/>
    </row>
    <row r="679" s="160" customFormat="1" spans="1:4">
      <c r="A679" s="368" t="s">
        <v>1227</v>
      </c>
      <c r="B679" s="369">
        <v>0</v>
      </c>
      <c r="C679" s="369">
        <v>0</v>
      </c>
      <c r="D679" s="370"/>
    </row>
    <row r="680" s="160" customFormat="1" spans="1:4">
      <c r="A680" s="368" t="s">
        <v>1689</v>
      </c>
      <c r="B680" s="369">
        <v>0.0162</v>
      </c>
      <c r="C680" s="369">
        <v>0</v>
      </c>
      <c r="D680" s="370"/>
    </row>
    <row r="681" s="160" customFormat="1" spans="1:4">
      <c r="A681" s="368" t="s">
        <v>1690</v>
      </c>
      <c r="B681" s="369">
        <v>0.3277</v>
      </c>
      <c r="C681" s="369">
        <v>0.6121</v>
      </c>
      <c r="D681" s="370">
        <f t="shared" ref="D681:D686" si="76">B681/C681</f>
        <v>0.53537003757556</v>
      </c>
    </row>
    <row r="682" s="160" customFormat="1" spans="1:4">
      <c r="A682" s="368" t="s">
        <v>1691</v>
      </c>
      <c r="B682" s="369">
        <v>0.3277</v>
      </c>
      <c r="C682" s="369">
        <v>0.6121</v>
      </c>
      <c r="D682" s="370">
        <f t="shared" si="76"/>
        <v>0.53537003757556</v>
      </c>
    </row>
    <row r="683" s="160" customFormat="1" spans="1:4">
      <c r="A683" s="368" t="s">
        <v>601</v>
      </c>
      <c r="B683" s="369">
        <v>3.7253</v>
      </c>
      <c r="C683" s="369">
        <v>2.998</v>
      </c>
      <c r="D683" s="370">
        <f t="shared" si="76"/>
        <v>1.24259506337558</v>
      </c>
    </row>
    <row r="684" s="160" customFormat="1" spans="1:4">
      <c r="A684" s="368" t="s">
        <v>1692</v>
      </c>
      <c r="B684" s="369">
        <v>0.2481</v>
      </c>
      <c r="C684" s="369">
        <v>0.2564</v>
      </c>
      <c r="D684" s="370">
        <f t="shared" si="76"/>
        <v>0.967628705148206</v>
      </c>
    </row>
    <row r="685" s="160" customFormat="1" spans="1:4">
      <c r="A685" s="368" t="s">
        <v>1218</v>
      </c>
      <c r="B685" s="369">
        <v>0.2226</v>
      </c>
      <c r="C685" s="369">
        <v>0.1876</v>
      </c>
      <c r="D685" s="370">
        <f t="shared" si="76"/>
        <v>1.1865671641791</v>
      </c>
    </row>
    <row r="686" s="160" customFormat="1" spans="1:4">
      <c r="A686" s="368" t="s">
        <v>1219</v>
      </c>
      <c r="B686" s="369">
        <v>0.0056</v>
      </c>
      <c r="C686" s="369">
        <v>0.006</v>
      </c>
      <c r="D686" s="370">
        <f t="shared" si="76"/>
        <v>0.933333333333333</v>
      </c>
    </row>
    <row r="687" s="160" customFormat="1" spans="1:4">
      <c r="A687" s="368" t="s">
        <v>1220</v>
      </c>
      <c r="B687" s="369">
        <v>0</v>
      </c>
      <c r="C687" s="369">
        <v>0</v>
      </c>
      <c r="D687" s="370"/>
    </row>
    <row r="688" s="160" customFormat="1" spans="1:4">
      <c r="A688" s="368" t="s">
        <v>1693</v>
      </c>
      <c r="B688" s="369">
        <v>0.0199</v>
      </c>
      <c r="C688" s="369">
        <v>0.0628</v>
      </c>
      <c r="D688" s="370">
        <f t="shared" ref="D688:D691" si="77">B688/C688</f>
        <v>0.31687898089172</v>
      </c>
    </row>
    <row r="689" s="160" customFormat="1" spans="1:4">
      <c r="A689" s="368" t="s">
        <v>1694</v>
      </c>
      <c r="B689" s="369">
        <v>1.3457</v>
      </c>
      <c r="C689" s="369">
        <v>0.6478</v>
      </c>
      <c r="D689" s="370">
        <f t="shared" si="77"/>
        <v>2.07733868477925</v>
      </c>
    </row>
    <row r="690" s="160" customFormat="1" spans="1:4">
      <c r="A690" s="368" t="s">
        <v>1695</v>
      </c>
      <c r="B690" s="369">
        <v>0.3291</v>
      </c>
      <c r="C690" s="369">
        <v>0.298</v>
      </c>
      <c r="D690" s="370">
        <f t="shared" si="77"/>
        <v>1.10436241610738</v>
      </c>
    </row>
    <row r="691" s="160" customFormat="1" spans="1:4">
      <c r="A691" s="368" t="s">
        <v>1696</v>
      </c>
      <c r="B691" s="369">
        <v>0.5451</v>
      </c>
      <c r="C691" s="369">
        <v>0.043</v>
      </c>
      <c r="D691" s="370">
        <f t="shared" si="77"/>
        <v>12.6767441860465</v>
      </c>
    </row>
    <row r="692" s="160" customFormat="1" spans="1:4">
      <c r="A692" s="368" t="s">
        <v>1697</v>
      </c>
      <c r="B692" s="369">
        <v>0</v>
      </c>
      <c r="C692" s="369">
        <v>0</v>
      </c>
      <c r="D692" s="370"/>
    </row>
    <row r="693" s="160" customFormat="1" spans="1:4">
      <c r="A693" s="368" t="s">
        <v>1698</v>
      </c>
      <c r="B693" s="369">
        <v>0</v>
      </c>
      <c r="C693" s="369">
        <v>0</v>
      </c>
      <c r="D693" s="370"/>
    </row>
    <row r="694" s="160" customFormat="1" spans="1:4">
      <c r="A694" s="368" t="s">
        <v>1699</v>
      </c>
      <c r="B694" s="369">
        <v>0.16</v>
      </c>
      <c r="C694" s="369">
        <v>0.1362</v>
      </c>
      <c r="D694" s="370">
        <f t="shared" ref="D694:D697" si="78">B694/C694</f>
        <v>1.17474302496329</v>
      </c>
    </row>
    <row r="695" s="160" customFormat="1" spans="1:4">
      <c r="A695" s="368" t="s">
        <v>1700</v>
      </c>
      <c r="B695" s="369">
        <v>0.0485</v>
      </c>
      <c r="C695" s="369">
        <v>0.0463</v>
      </c>
      <c r="D695" s="370">
        <f t="shared" si="78"/>
        <v>1.0475161987041</v>
      </c>
    </row>
    <row r="696" s="160" customFormat="1" spans="1:4">
      <c r="A696" s="368" t="s">
        <v>1701</v>
      </c>
      <c r="B696" s="369">
        <v>0</v>
      </c>
      <c r="C696" s="369">
        <v>0</v>
      </c>
      <c r="D696" s="370"/>
    </row>
    <row r="697" s="160" customFormat="1" spans="1:4">
      <c r="A697" s="368" t="s">
        <v>1702</v>
      </c>
      <c r="B697" s="369">
        <v>0.0529</v>
      </c>
      <c r="C697" s="369">
        <v>0.0502</v>
      </c>
      <c r="D697" s="370">
        <f t="shared" si="78"/>
        <v>1.05378486055777</v>
      </c>
    </row>
    <row r="698" s="160" customFormat="1" spans="1:4">
      <c r="A698" s="368" t="s">
        <v>1703</v>
      </c>
      <c r="B698" s="369">
        <v>0</v>
      </c>
      <c r="C698" s="369">
        <v>0</v>
      </c>
      <c r="D698" s="370"/>
    </row>
    <row r="699" s="160" customFormat="1" spans="1:4">
      <c r="A699" s="368" t="s">
        <v>1704</v>
      </c>
      <c r="B699" s="369">
        <v>0.012</v>
      </c>
      <c r="C699" s="369">
        <v>0</v>
      </c>
      <c r="D699" s="370"/>
    </row>
    <row r="700" s="160" customFormat="1" spans="1:4">
      <c r="A700" s="368" t="s">
        <v>1705</v>
      </c>
      <c r="B700" s="369">
        <v>0</v>
      </c>
      <c r="C700" s="369">
        <v>0</v>
      </c>
      <c r="D700" s="370"/>
    </row>
    <row r="701" s="160" customFormat="1" spans="1:4">
      <c r="A701" s="368" t="s">
        <v>1706</v>
      </c>
      <c r="B701" s="369">
        <v>0.1981</v>
      </c>
      <c r="C701" s="369">
        <v>0.0741</v>
      </c>
      <c r="D701" s="370">
        <f>B701/C701</f>
        <v>2.67341430499325</v>
      </c>
    </row>
    <row r="702" s="160" customFormat="1" spans="1:4">
      <c r="A702" s="368" t="s">
        <v>1707</v>
      </c>
      <c r="B702" s="369">
        <v>0.0024</v>
      </c>
      <c r="C702" s="369">
        <v>0</v>
      </c>
      <c r="D702" s="370"/>
    </row>
    <row r="703" s="160" customFormat="1" spans="1:4">
      <c r="A703" s="368" t="s">
        <v>1708</v>
      </c>
      <c r="B703" s="369">
        <v>0</v>
      </c>
      <c r="C703" s="369">
        <v>0</v>
      </c>
      <c r="D703" s="370"/>
    </row>
    <row r="704" s="160" customFormat="1" spans="1:4">
      <c r="A704" s="368" t="s">
        <v>1709</v>
      </c>
      <c r="B704" s="369">
        <v>0</v>
      </c>
      <c r="C704" s="369">
        <v>0</v>
      </c>
      <c r="D704" s="370"/>
    </row>
    <row r="705" s="160" customFormat="1" spans="1:4">
      <c r="A705" s="368" t="s">
        <v>1710</v>
      </c>
      <c r="B705" s="369">
        <v>0.0024</v>
      </c>
      <c r="C705" s="369">
        <v>0</v>
      </c>
      <c r="D705" s="370"/>
    </row>
    <row r="706" s="160" customFormat="1" spans="1:4">
      <c r="A706" s="368" t="s">
        <v>1711</v>
      </c>
      <c r="B706" s="369">
        <v>1.3343</v>
      </c>
      <c r="C706" s="369">
        <v>1.5065</v>
      </c>
      <c r="D706" s="370">
        <f t="shared" ref="D706:D709" si="79">B706/C706</f>
        <v>0.885695320278792</v>
      </c>
    </row>
    <row r="707" s="160" customFormat="1" spans="1:4">
      <c r="A707" s="368" t="s">
        <v>1712</v>
      </c>
      <c r="B707" s="369">
        <v>0.3597</v>
      </c>
      <c r="C707" s="369">
        <v>0.3478</v>
      </c>
      <c r="D707" s="370">
        <f t="shared" si="79"/>
        <v>1.03421506612996</v>
      </c>
    </row>
    <row r="708" s="160" customFormat="1" spans="1:4">
      <c r="A708" s="368" t="s">
        <v>1713</v>
      </c>
      <c r="B708" s="369">
        <v>0.0368</v>
      </c>
      <c r="C708" s="369">
        <v>0.0388</v>
      </c>
      <c r="D708" s="370">
        <f t="shared" si="79"/>
        <v>0.948453608247423</v>
      </c>
    </row>
    <row r="709" s="160" customFormat="1" spans="1:4">
      <c r="A709" s="368" t="s">
        <v>1714</v>
      </c>
      <c r="B709" s="369">
        <v>0</v>
      </c>
      <c r="C709" s="369">
        <v>0.001</v>
      </c>
      <c r="D709" s="370">
        <f t="shared" si="79"/>
        <v>0</v>
      </c>
    </row>
    <row r="710" s="160" customFormat="1" spans="1:4">
      <c r="A710" s="368" t="s">
        <v>1715</v>
      </c>
      <c r="B710" s="369">
        <v>0</v>
      </c>
      <c r="C710" s="369">
        <v>0</v>
      </c>
      <c r="D710" s="370"/>
    </row>
    <row r="711" s="160" customFormat="1" spans="1:4">
      <c r="A711" s="368" t="s">
        <v>1716</v>
      </c>
      <c r="B711" s="369">
        <v>0</v>
      </c>
      <c r="C711" s="369">
        <v>0</v>
      </c>
      <c r="D711" s="370"/>
    </row>
    <row r="712" s="160" customFormat="1" spans="1:4">
      <c r="A712" s="368" t="s">
        <v>1717</v>
      </c>
      <c r="B712" s="369">
        <v>0.04</v>
      </c>
      <c r="C712" s="369">
        <v>0.0004</v>
      </c>
      <c r="D712" s="370">
        <f t="shared" ref="D712:D715" si="80">B712/C712</f>
        <v>100</v>
      </c>
    </row>
    <row r="713" s="160" customFormat="1" spans="1:4">
      <c r="A713" s="368" t="s">
        <v>1718</v>
      </c>
      <c r="B713" s="369">
        <v>0</v>
      </c>
      <c r="C713" s="369">
        <v>0</v>
      </c>
      <c r="D713" s="370"/>
    </row>
    <row r="714" s="160" customFormat="1" spans="1:4">
      <c r="A714" s="368" t="s">
        <v>1719</v>
      </c>
      <c r="B714" s="369">
        <v>0.0492</v>
      </c>
      <c r="C714" s="369">
        <v>0.004</v>
      </c>
      <c r="D714" s="370">
        <f t="shared" si="80"/>
        <v>12.3</v>
      </c>
    </row>
    <row r="715" s="160" customFormat="1" spans="1:4">
      <c r="A715" s="368" t="s">
        <v>1720</v>
      </c>
      <c r="B715" s="369">
        <v>0.2503</v>
      </c>
      <c r="C715" s="369">
        <v>0.3468</v>
      </c>
      <c r="D715" s="370">
        <f t="shared" si="80"/>
        <v>0.721741637831603</v>
      </c>
    </row>
    <row r="716" s="160" customFormat="1" spans="1:4">
      <c r="A716" s="368" t="s">
        <v>1721</v>
      </c>
      <c r="B716" s="369">
        <v>0</v>
      </c>
      <c r="C716" s="369">
        <v>0</v>
      </c>
      <c r="D716" s="370"/>
    </row>
    <row r="717" s="160" customFormat="1" spans="1:4">
      <c r="A717" s="368" t="s">
        <v>1722</v>
      </c>
      <c r="B717" s="369">
        <v>0.5983</v>
      </c>
      <c r="C717" s="369">
        <v>0.7677</v>
      </c>
      <c r="D717" s="370">
        <f t="shared" ref="D717:D721" si="81">B717/C717</f>
        <v>0.779340888367852</v>
      </c>
    </row>
    <row r="718" s="160" customFormat="1" spans="1:4">
      <c r="A718" s="368" t="s">
        <v>1723</v>
      </c>
      <c r="B718" s="369">
        <v>0.015</v>
      </c>
      <c r="C718" s="369">
        <v>0.0173</v>
      </c>
      <c r="D718" s="370">
        <f t="shared" si="81"/>
        <v>0.867052023121387</v>
      </c>
    </row>
    <row r="719" s="160" customFormat="1" spans="1:4">
      <c r="A719" s="368" t="s">
        <v>1724</v>
      </c>
      <c r="B719" s="369">
        <v>0.0095</v>
      </c>
      <c r="C719" s="369">
        <v>0.0153</v>
      </c>
      <c r="D719" s="370">
        <f t="shared" si="81"/>
        <v>0.620915032679739</v>
      </c>
    </row>
    <row r="720" s="160" customFormat="1" spans="1:4">
      <c r="A720" s="368" t="s">
        <v>1725</v>
      </c>
      <c r="B720" s="369">
        <v>0.0055</v>
      </c>
      <c r="C720" s="369">
        <v>0.002</v>
      </c>
      <c r="D720" s="370">
        <f t="shared" si="81"/>
        <v>2.75</v>
      </c>
    </row>
    <row r="721" s="160" customFormat="1" spans="1:4">
      <c r="A721" s="368" t="s">
        <v>1726</v>
      </c>
      <c r="B721" s="369">
        <v>0.2777</v>
      </c>
      <c r="C721" s="369">
        <v>0.2207</v>
      </c>
      <c r="D721" s="370">
        <f t="shared" si="81"/>
        <v>1.25826914363389</v>
      </c>
    </row>
    <row r="722" s="160" customFormat="1" spans="1:4">
      <c r="A722" s="368" t="s">
        <v>1727</v>
      </c>
      <c r="B722" s="369">
        <v>0.0019</v>
      </c>
      <c r="C722" s="369">
        <v>0</v>
      </c>
      <c r="D722" s="370"/>
    </row>
    <row r="723" s="160" customFormat="1" spans="1:4">
      <c r="A723" s="368" t="s">
        <v>1728</v>
      </c>
      <c r="B723" s="369">
        <v>0.1635</v>
      </c>
      <c r="C723" s="369">
        <v>0.1447</v>
      </c>
      <c r="D723" s="370">
        <f t="shared" ref="D723:D725" si="82">B723/C723</f>
        <v>1.12992398064962</v>
      </c>
    </row>
    <row r="724" s="160" customFormat="1" spans="1:4">
      <c r="A724" s="368" t="s">
        <v>1729</v>
      </c>
      <c r="B724" s="369">
        <v>0.1123</v>
      </c>
      <c r="C724" s="369">
        <v>0.076</v>
      </c>
      <c r="D724" s="370">
        <f t="shared" si="82"/>
        <v>1.47763157894737</v>
      </c>
    </row>
    <row r="725" s="160" customFormat="1" spans="1:4">
      <c r="A725" s="368" t="s">
        <v>1730</v>
      </c>
      <c r="B725" s="369">
        <v>0.0073</v>
      </c>
      <c r="C725" s="369">
        <v>0.2556</v>
      </c>
      <c r="D725" s="370">
        <f t="shared" si="82"/>
        <v>0.0285602503912363</v>
      </c>
    </row>
    <row r="726" s="160" customFormat="1" spans="1:4">
      <c r="A726" s="368" t="s">
        <v>1731</v>
      </c>
      <c r="B726" s="369">
        <v>0.0006</v>
      </c>
      <c r="C726" s="369">
        <v>0</v>
      </c>
      <c r="D726" s="370"/>
    </row>
    <row r="727" s="160" customFormat="1" spans="1:4">
      <c r="A727" s="368" t="s">
        <v>1732</v>
      </c>
      <c r="B727" s="369">
        <v>0.0007</v>
      </c>
      <c r="C727" s="369">
        <v>0.0012</v>
      </c>
      <c r="D727" s="370">
        <f t="shared" ref="D727:D730" si="83">B727/C727</f>
        <v>0.583333333333333</v>
      </c>
    </row>
    <row r="728" s="160" customFormat="1" spans="1:4">
      <c r="A728" s="368" t="s">
        <v>1733</v>
      </c>
      <c r="B728" s="369">
        <v>0</v>
      </c>
      <c r="C728" s="369">
        <v>0.2353</v>
      </c>
      <c r="D728" s="370">
        <f t="shared" si="83"/>
        <v>0</v>
      </c>
    </row>
    <row r="729" s="160" customFormat="1" spans="1:4">
      <c r="A729" s="368" t="s">
        <v>1734</v>
      </c>
      <c r="B729" s="369">
        <v>0.006</v>
      </c>
      <c r="C729" s="369">
        <v>0.0191</v>
      </c>
      <c r="D729" s="370">
        <f t="shared" si="83"/>
        <v>0.31413612565445</v>
      </c>
    </row>
    <row r="730" s="160" customFormat="1" spans="1:4">
      <c r="A730" s="368" t="s">
        <v>1735</v>
      </c>
      <c r="B730" s="369">
        <v>0.007</v>
      </c>
      <c r="C730" s="369">
        <v>0.0166</v>
      </c>
      <c r="D730" s="370">
        <f t="shared" si="83"/>
        <v>0.421686746987952</v>
      </c>
    </row>
    <row r="731" s="160" customFormat="1" spans="1:4">
      <c r="A731" s="368" t="s">
        <v>1736</v>
      </c>
      <c r="B731" s="369">
        <v>0</v>
      </c>
      <c r="C731" s="369">
        <v>0</v>
      </c>
      <c r="D731" s="370"/>
    </row>
    <row r="732" s="160" customFormat="1" spans="1:4">
      <c r="A732" s="368" t="s">
        <v>1737</v>
      </c>
      <c r="B732" s="369">
        <v>0</v>
      </c>
      <c r="C732" s="369">
        <v>0</v>
      </c>
      <c r="D732" s="370"/>
    </row>
    <row r="733" s="160" customFormat="1" spans="1:4">
      <c r="A733" s="368" t="s">
        <v>1738</v>
      </c>
      <c r="B733" s="369">
        <v>0.007</v>
      </c>
      <c r="C733" s="369">
        <v>0.0166</v>
      </c>
      <c r="D733" s="370">
        <f t="shared" ref="D733:D736" si="84">B733/C733</f>
        <v>0.421686746987952</v>
      </c>
    </row>
    <row r="734" s="160" customFormat="1" spans="1:4">
      <c r="A734" s="368" t="s">
        <v>1739</v>
      </c>
      <c r="B734" s="369">
        <v>0.0777</v>
      </c>
      <c r="C734" s="369">
        <v>0.0674</v>
      </c>
      <c r="D734" s="370">
        <f t="shared" si="84"/>
        <v>1.15281899109792</v>
      </c>
    </row>
    <row r="735" s="160" customFormat="1" spans="1:4">
      <c r="A735" s="368" t="s">
        <v>1740</v>
      </c>
      <c r="B735" s="369">
        <v>0.0202</v>
      </c>
      <c r="C735" s="369">
        <v>0.0366</v>
      </c>
      <c r="D735" s="370">
        <f t="shared" si="84"/>
        <v>0.551912568306011</v>
      </c>
    </row>
    <row r="736" s="160" customFormat="1" spans="1:4">
      <c r="A736" s="368" t="s">
        <v>1741</v>
      </c>
      <c r="B736" s="369">
        <v>0.03</v>
      </c>
      <c r="C736" s="369">
        <v>0.0308</v>
      </c>
      <c r="D736" s="370">
        <f t="shared" si="84"/>
        <v>0.974025974025974</v>
      </c>
    </row>
    <row r="737" s="160" customFormat="1" spans="1:4">
      <c r="A737" s="368" t="s">
        <v>1742</v>
      </c>
      <c r="B737" s="369">
        <v>0.0275</v>
      </c>
      <c r="C737" s="369">
        <v>0</v>
      </c>
      <c r="D737" s="370"/>
    </row>
    <row r="738" s="160" customFormat="1" spans="1:4">
      <c r="A738" s="368" t="s">
        <v>1743</v>
      </c>
      <c r="B738" s="369">
        <v>0.0079</v>
      </c>
      <c r="C738" s="369">
        <v>0.0073</v>
      </c>
      <c r="D738" s="370">
        <f>B738/C738</f>
        <v>1.08219178082192</v>
      </c>
    </row>
    <row r="739" s="160" customFormat="1" spans="1:4">
      <c r="A739" s="368" t="s">
        <v>1744</v>
      </c>
      <c r="B739" s="369">
        <v>0.0079</v>
      </c>
      <c r="C739" s="369">
        <v>0.0073</v>
      </c>
      <c r="D739" s="370">
        <f>B739/C739</f>
        <v>1.08219178082192</v>
      </c>
    </row>
    <row r="740" s="160" customFormat="1" spans="1:4">
      <c r="A740" s="368" t="s">
        <v>1745</v>
      </c>
      <c r="B740" s="369">
        <v>0</v>
      </c>
      <c r="C740" s="369">
        <v>0</v>
      </c>
      <c r="D740" s="370"/>
    </row>
    <row r="741" s="160" customFormat="1" spans="1:4">
      <c r="A741" s="368" t="s">
        <v>1746</v>
      </c>
      <c r="B741" s="369">
        <v>0.3627</v>
      </c>
      <c r="C741" s="369">
        <v>0</v>
      </c>
      <c r="D741" s="370"/>
    </row>
    <row r="742" s="160" customFormat="1" spans="1:4">
      <c r="A742" s="368" t="s">
        <v>1218</v>
      </c>
      <c r="B742" s="369">
        <v>0.0219</v>
      </c>
      <c r="C742" s="369">
        <v>0</v>
      </c>
      <c r="D742" s="370"/>
    </row>
    <row r="743" s="160" customFormat="1" spans="1:4">
      <c r="A743" s="368" t="s">
        <v>1219</v>
      </c>
      <c r="B743" s="369">
        <v>0</v>
      </c>
      <c r="C743" s="369">
        <v>0</v>
      </c>
      <c r="D743" s="370"/>
    </row>
    <row r="744" s="160" customFormat="1" spans="1:4">
      <c r="A744" s="368" t="s">
        <v>1220</v>
      </c>
      <c r="B744" s="369">
        <v>0</v>
      </c>
      <c r="C744" s="369">
        <v>0</v>
      </c>
      <c r="D744" s="370"/>
    </row>
    <row r="745" s="160" customFormat="1" spans="1:4">
      <c r="A745" s="368" t="s">
        <v>1259</v>
      </c>
      <c r="B745" s="369">
        <v>0.003</v>
      </c>
      <c r="C745" s="369">
        <v>0</v>
      </c>
      <c r="D745" s="370"/>
    </row>
    <row r="746" s="160" customFormat="1" spans="1:4">
      <c r="A746" s="368" t="s">
        <v>1747</v>
      </c>
      <c r="B746" s="369">
        <v>0.3319</v>
      </c>
      <c r="C746" s="369">
        <v>0</v>
      </c>
      <c r="D746" s="370"/>
    </row>
    <row r="747" s="160" customFormat="1" spans="1:4">
      <c r="A747" s="368" t="s">
        <v>1748</v>
      </c>
      <c r="B747" s="369">
        <v>0.0004</v>
      </c>
      <c r="C747" s="369">
        <v>0</v>
      </c>
      <c r="D747" s="370"/>
    </row>
    <row r="748" s="160" customFormat="1" spans="1:4">
      <c r="A748" s="368" t="s">
        <v>1227</v>
      </c>
      <c r="B748" s="369">
        <v>0</v>
      </c>
      <c r="C748" s="369">
        <v>0</v>
      </c>
      <c r="D748" s="370"/>
    </row>
    <row r="749" s="160" customFormat="1" spans="1:4">
      <c r="A749" s="368" t="s">
        <v>1749</v>
      </c>
      <c r="B749" s="369">
        <v>0.0055</v>
      </c>
      <c r="C749" s="369">
        <v>0</v>
      </c>
      <c r="D749" s="370"/>
    </row>
    <row r="750" s="160" customFormat="1" spans="1:4">
      <c r="A750" s="368" t="s">
        <v>1750</v>
      </c>
      <c r="B750" s="369">
        <v>0</v>
      </c>
      <c r="C750" s="369">
        <v>0</v>
      </c>
      <c r="D750" s="370"/>
    </row>
    <row r="751" s="160" customFormat="1" spans="1:4">
      <c r="A751" s="368" t="s">
        <v>1751</v>
      </c>
      <c r="B751" s="369">
        <v>0</v>
      </c>
      <c r="C751" s="369">
        <v>0</v>
      </c>
      <c r="D751" s="370"/>
    </row>
    <row r="752" s="160" customFormat="1" spans="1:4">
      <c r="A752" s="368" t="s">
        <v>1752</v>
      </c>
      <c r="B752" s="369">
        <v>0.0395</v>
      </c>
      <c r="C752" s="369">
        <v>0.0024</v>
      </c>
      <c r="D752" s="370">
        <f t="shared" ref="D752:D757" si="85">B752/C752</f>
        <v>16.4583333333333</v>
      </c>
    </row>
    <row r="753" s="160" customFormat="1" spans="1:4">
      <c r="A753" s="368" t="s">
        <v>1753</v>
      </c>
      <c r="B753" s="369">
        <v>0.0395</v>
      </c>
      <c r="C753" s="369">
        <v>0.0024</v>
      </c>
      <c r="D753" s="370">
        <f t="shared" si="85"/>
        <v>16.4583333333333</v>
      </c>
    </row>
    <row r="754" s="160" customFormat="1" spans="1:4">
      <c r="A754" s="368" t="s">
        <v>664</v>
      </c>
      <c r="B754" s="369">
        <v>5.0763</v>
      </c>
      <c r="C754" s="369">
        <v>4.469</v>
      </c>
      <c r="D754" s="370">
        <f t="shared" si="85"/>
        <v>1.13589169836652</v>
      </c>
    </row>
    <row r="755" s="160" customFormat="1" spans="1:4">
      <c r="A755" s="368" t="s">
        <v>1754</v>
      </c>
      <c r="B755" s="369">
        <v>0.4282</v>
      </c>
      <c r="C755" s="369">
        <v>0.3913</v>
      </c>
      <c r="D755" s="370">
        <f t="shared" si="85"/>
        <v>1.09430104778942</v>
      </c>
    </row>
    <row r="756" s="160" customFormat="1" spans="1:4">
      <c r="A756" s="368" t="s">
        <v>1218</v>
      </c>
      <c r="B756" s="369">
        <v>0.1758</v>
      </c>
      <c r="C756" s="369">
        <v>0.1564</v>
      </c>
      <c r="D756" s="370">
        <f t="shared" si="85"/>
        <v>1.12404092071611</v>
      </c>
    </row>
    <row r="757" s="160" customFormat="1" spans="1:4">
      <c r="A757" s="368" t="s">
        <v>1219</v>
      </c>
      <c r="B757" s="369">
        <v>0.0884</v>
      </c>
      <c r="C757" s="369">
        <v>0.0904</v>
      </c>
      <c r="D757" s="370">
        <f t="shared" si="85"/>
        <v>0.97787610619469</v>
      </c>
    </row>
    <row r="758" s="160" customFormat="1" spans="1:4">
      <c r="A758" s="368" t="s">
        <v>1220</v>
      </c>
      <c r="B758" s="369">
        <v>0</v>
      </c>
      <c r="C758" s="369">
        <v>0</v>
      </c>
      <c r="D758" s="370"/>
    </row>
    <row r="759" s="160" customFormat="1" spans="1:4">
      <c r="A759" s="368" t="s">
        <v>1755</v>
      </c>
      <c r="B759" s="369">
        <v>0</v>
      </c>
      <c r="C759" s="369">
        <v>0.007</v>
      </c>
      <c r="D759" s="370">
        <f>B759/C759</f>
        <v>0</v>
      </c>
    </row>
    <row r="760" s="160" customFormat="1" spans="1:4">
      <c r="A760" s="368" t="s">
        <v>1756</v>
      </c>
      <c r="B760" s="369">
        <v>0.0217</v>
      </c>
      <c r="C760" s="369">
        <v>0</v>
      </c>
      <c r="D760" s="370"/>
    </row>
    <row r="761" s="160" customFormat="1" spans="1:4">
      <c r="A761" s="368" t="s">
        <v>1757</v>
      </c>
      <c r="B761" s="369">
        <v>0</v>
      </c>
      <c r="C761" s="369">
        <v>0</v>
      </c>
      <c r="D761" s="370"/>
    </row>
    <row r="762" s="160" customFormat="1" spans="1:4">
      <c r="A762" s="368" t="s">
        <v>1758</v>
      </c>
      <c r="B762" s="369">
        <v>0</v>
      </c>
      <c r="C762" s="369">
        <v>0</v>
      </c>
      <c r="D762" s="370"/>
    </row>
    <row r="763" s="160" customFormat="1" spans="1:4">
      <c r="A763" s="368" t="s">
        <v>1759</v>
      </c>
      <c r="B763" s="369">
        <v>0.0009</v>
      </c>
      <c r="C763" s="369">
        <v>0</v>
      </c>
      <c r="D763" s="370"/>
    </row>
    <row r="764" s="160" customFormat="1" spans="1:4">
      <c r="A764" s="368" t="s">
        <v>1760</v>
      </c>
      <c r="B764" s="369">
        <v>0.1414</v>
      </c>
      <c r="C764" s="369">
        <v>0.1375</v>
      </c>
      <c r="D764" s="370">
        <f t="shared" ref="D764:D771" si="86">B764/C764</f>
        <v>1.02836363636364</v>
      </c>
    </row>
    <row r="765" s="160" customFormat="1" spans="1:4">
      <c r="A765" s="368" t="s">
        <v>1761</v>
      </c>
      <c r="B765" s="369">
        <v>0.001</v>
      </c>
      <c r="C765" s="369">
        <v>0.061</v>
      </c>
      <c r="D765" s="370">
        <f t="shared" si="86"/>
        <v>0.0163934426229508</v>
      </c>
    </row>
    <row r="766" s="160" customFormat="1" spans="1:4">
      <c r="A766" s="368" t="s">
        <v>1762</v>
      </c>
      <c r="B766" s="369">
        <v>0.001</v>
      </c>
      <c r="C766" s="369">
        <v>0</v>
      </c>
      <c r="D766" s="370"/>
    </row>
    <row r="767" s="160" customFormat="1" spans="1:4">
      <c r="A767" s="368" t="s">
        <v>1763</v>
      </c>
      <c r="B767" s="369">
        <v>0</v>
      </c>
      <c r="C767" s="369">
        <v>0</v>
      </c>
      <c r="D767" s="370"/>
    </row>
    <row r="768" s="160" customFormat="1" spans="1:4">
      <c r="A768" s="368" t="s">
        <v>1764</v>
      </c>
      <c r="B768" s="369">
        <v>0</v>
      </c>
      <c r="C768" s="369">
        <v>0.061</v>
      </c>
      <c r="D768" s="370">
        <f t="shared" si="86"/>
        <v>0</v>
      </c>
    </row>
    <row r="769" s="160" customFormat="1" spans="1:4">
      <c r="A769" s="368" t="s">
        <v>1765</v>
      </c>
      <c r="B769" s="369">
        <v>0.4437</v>
      </c>
      <c r="C769" s="369">
        <v>0.2132</v>
      </c>
      <c r="D769" s="370">
        <f t="shared" si="86"/>
        <v>2.08114446529081</v>
      </c>
    </row>
    <row r="770" s="160" customFormat="1" spans="1:4">
      <c r="A770" s="368" t="s">
        <v>1766</v>
      </c>
      <c r="B770" s="369">
        <v>0.0744</v>
      </c>
      <c r="C770" s="369">
        <v>0.0478</v>
      </c>
      <c r="D770" s="370">
        <f t="shared" si="86"/>
        <v>1.55648535564854</v>
      </c>
    </row>
    <row r="771" s="160" customFormat="1" spans="1:4">
      <c r="A771" s="368" t="s">
        <v>1767</v>
      </c>
      <c r="B771" s="369">
        <v>0.2702</v>
      </c>
      <c r="C771" s="369">
        <v>0.1427</v>
      </c>
      <c r="D771" s="370">
        <f t="shared" si="86"/>
        <v>1.89348283111423</v>
      </c>
    </row>
    <row r="772" s="160" customFormat="1" spans="1:4">
      <c r="A772" s="368" t="s">
        <v>1768</v>
      </c>
      <c r="B772" s="369">
        <v>0</v>
      </c>
      <c r="C772" s="369">
        <v>0</v>
      </c>
      <c r="D772" s="370"/>
    </row>
    <row r="773" s="160" customFormat="1" spans="1:4">
      <c r="A773" s="368" t="s">
        <v>1769</v>
      </c>
      <c r="B773" s="369">
        <v>0.0238</v>
      </c>
      <c r="C773" s="369">
        <v>0.0115</v>
      </c>
      <c r="D773" s="370">
        <f>B773/C773</f>
        <v>2.0695652173913</v>
      </c>
    </row>
    <row r="774" s="160" customFormat="1" spans="1:4">
      <c r="A774" s="368" t="s">
        <v>1770</v>
      </c>
      <c r="B774" s="369">
        <v>0</v>
      </c>
      <c r="C774" s="369">
        <v>0</v>
      </c>
      <c r="D774" s="370"/>
    </row>
    <row r="775" s="160" customFormat="1" spans="1:4">
      <c r="A775" s="368" t="s">
        <v>1771</v>
      </c>
      <c r="B775" s="369">
        <v>0</v>
      </c>
      <c r="C775" s="369">
        <v>0</v>
      </c>
      <c r="D775" s="370"/>
    </row>
    <row r="776" s="160" customFormat="1" spans="1:4">
      <c r="A776" s="368" t="s">
        <v>1772</v>
      </c>
      <c r="B776" s="369">
        <v>0.0753</v>
      </c>
      <c r="C776" s="369">
        <v>0.0112</v>
      </c>
      <c r="D776" s="370">
        <f>B776/C776</f>
        <v>6.72321428571429</v>
      </c>
    </row>
    <row r="777" s="160" customFormat="1" spans="1:4">
      <c r="A777" s="368" t="s">
        <v>1773</v>
      </c>
      <c r="B777" s="369">
        <v>0.002</v>
      </c>
      <c r="C777" s="369">
        <v>0</v>
      </c>
      <c r="D777" s="370"/>
    </row>
    <row r="778" s="160" customFormat="1" spans="1:4">
      <c r="A778" s="368" t="s">
        <v>1774</v>
      </c>
      <c r="B778" s="369">
        <v>0</v>
      </c>
      <c r="C778" s="369">
        <v>0</v>
      </c>
      <c r="D778" s="370"/>
    </row>
    <row r="779" s="160" customFormat="1" spans="1:4">
      <c r="A779" s="368" t="s">
        <v>1775</v>
      </c>
      <c r="B779" s="369">
        <v>0.002</v>
      </c>
      <c r="C779" s="369">
        <v>0</v>
      </c>
      <c r="D779" s="370"/>
    </row>
    <row r="780" s="160" customFormat="1" spans="1:4">
      <c r="A780" s="368" t="s">
        <v>1776</v>
      </c>
      <c r="B780" s="369">
        <v>0</v>
      </c>
      <c r="C780" s="369">
        <v>0</v>
      </c>
      <c r="D780" s="370"/>
    </row>
    <row r="781" s="160" customFormat="1" spans="1:4">
      <c r="A781" s="368" t="s">
        <v>1777</v>
      </c>
      <c r="B781" s="369">
        <v>0</v>
      </c>
      <c r="C781" s="369">
        <v>0</v>
      </c>
      <c r="D781" s="370"/>
    </row>
    <row r="782" s="160" customFormat="1" spans="1:4">
      <c r="A782" s="368" t="s">
        <v>1778</v>
      </c>
      <c r="B782" s="369">
        <v>0</v>
      </c>
      <c r="C782" s="369">
        <v>0</v>
      </c>
      <c r="D782" s="370"/>
    </row>
    <row r="783" s="160" customFormat="1" spans="1:4">
      <c r="A783" s="368" t="s">
        <v>1779</v>
      </c>
      <c r="B783" s="369">
        <v>0.0015</v>
      </c>
      <c r="C783" s="369">
        <v>0.0017</v>
      </c>
      <c r="D783" s="370">
        <f t="shared" ref="D783:D788" si="87">B783/C783</f>
        <v>0.882352941176471</v>
      </c>
    </row>
    <row r="784" s="160" customFormat="1" spans="1:4">
      <c r="A784" s="368" t="s">
        <v>1780</v>
      </c>
      <c r="B784" s="369">
        <v>0</v>
      </c>
      <c r="C784" s="369">
        <v>0.0009</v>
      </c>
      <c r="D784" s="370">
        <f t="shared" si="87"/>
        <v>0</v>
      </c>
    </row>
    <row r="785" s="160" customFormat="1" spans="1:4">
      <c r="A785" s="368" t="s">
        <v>1781</v>
      </c>
      <c r="B785" s="369">
        <v>0</v>
      </c>
      <c r="C785" s="369">
        <v>0</v>
      </c>
      <c r="D785" s="370"/>
    </row>
    <row r="786" s="160" customFormat="1" spans="1:4">
      <c r="A786" s="368" t="s">
        <v>1782</v>
      </c>
      <c r="B786" s="369">
        <v>0</v>
      </c>
      <c r="C786" s="369">
        <v>0</v>
      </c>
      <c r="D786" s="370"/>
    </row>
    <row r="787" s="160" customFormat="1" spans="1:4">
      <c r="A787" s="368" t="s">
        <v>1783</v>
      </c>
      <c r="B787" s="369">
        <v>0</v>
      </c>
      <c r="C787" s="369">
        <v>0</v>
      </c>
      <c r="D787" s="370"/>
    </row>
    <row r="788" s="160" customFormat="1" spans="1:4">
      <c r="A788" s="368" t="s">
        <v>1784</v>
      </c>
      <c r="B788" s="369">
        <v>0.0015</v>
      </c>
      <c r="C788" s="369">
        <v>0.0008</v>
      </c>
      <c r="D788" s="370">
        <f t="shared" si="87"/>
        <v>1.875</v>
      </c>
    </row>
    <row r="789" s="160" customFormat="1" spans="1:4">
      <c r="A789" s="368" t="s">
        <v>1785</v>
      </c>
      <c r="B789" s="369">
        <v>0</v>
      </c>
      <c r="C789" s="369">
        <v>0</v>
      </c>
      <c r="D789" s="370"/>
    </row>
    <row r="790" s="160" customFormat="1" spans="1:4">
      <c r="A790" s="368" t="s">
        <v>1786</v>
      </c>
      <c r="B790" s="369">
        <v>0</v>
      </c>
      <c r="C790" s="369">
        <v>0</v>
      </c>
      <c r="D790" s="370"/>
    </row>
    <row r="791" s="160" customFormat="1" spans="1:4">
      <c r="A791" s="368" t="s">
        <v>1787</v>
      </c>
      <c r="B791" s="369">
        <v>0</v>
      </c>
      <c r="C791" s="369">
        <v>0</v>
      </c>
      <c r="D791" s="370"/>
    </row>
    <row r="792" s="160" customFormat="1" spans="1:4">
      <c r="A792" s="368" t="s">
        <v>1788</v>
      </c>
      <c r="B792" s="369">
        <v>0</v>
      </c>
      <c r="C792" s="369">
        <v>0</v>
      </c>
      <c r="D792" s="370"/>
    </row>
    <row r="793" s="160" customFormat="1" spans="1:4">
      <c r="A793" s="368" t="s">
        <v>1789</v>
      </c>
      <c r="B793" s="369">
        <v>0</v>
      </c>
      <c r="C793" s="369">
        <v>0</v>
      </c>
      <c r="D793" s="370"/>
    </row>
    <row r="794" s="160" customFormat="1" spans="1:4">
      <c r="A794" s="368" t="s">
        <v>1790</v>
      </c>
      <c r="B794" s="369">
        <v>0</v>
      </c>
      <c r="C794" s="369">
        <v>0</v>
      </c>
      <c r="D794" s="370"/>
    </row>
    <row r="795" s="160" customFormat="1" spans="1:4">
      <c r="A795" s="368" t="s">
        <v>1791</v>
      </c>
      <c r="B795" s="369">
        <v>0</v>
      </c>
      <c r="C795" s="369">
        <v>0</v>
      </c>
      <c r="D795" s="370"/>
    </row>
    <row r="796" s="160" customFormat="1" spans="1:4">
      <c r="A796" s="368" t="s">
        <v>1792</v>
      </c>
      <c r="B796" s="369">
        <v>0</v>
      </c>
      <c r="C796" s="369">
        <v>0</v>
      </c>
      <c r="D796" s="370"/>
    </row>
    <row r="797" s="160" customFormat="1" spans="1:4">
      <c r="A797" s="368" t="s">
        <v>1793</v>
      </c>
      <c r="B797" s="369">
        <v>0</v>
      </c>
      <c r="C797" s="369">
        <v>0</v>
      </c>
      <c r="D797" s="370"/>
    </row>
    <row r="798" s="160" customFormat="1" spans="1:4">
      <c r="A798" s="368" t="s">
        <v>1794</v>
      </c>
      <c r="B798" s="369">
        <v>0</v>
      </c>
      <c r="C798" s="369">
        <v>0</v>
      </c>
      <c r="D798" s="370"/>
    </row>
    <row r="799" s="160" customFormat="1" spans="1:4">
      <c r="A799" s="368" t="s">
        <v>1795</v>
      </c>
      <c r="B799" s="369">
        <v>0</v>
      </c>
      <c r="C799" s="369">
        <v>0</v>
      </c>
      <c r="D799" s="370"/>
    </row>
    <row r="800" s="160" customFormat="1" spans="1:4">
      <c r="A800" s="368" t="s">
        <v>1796</v>
      </c>
      <c r="B800" s="369">
        <v>0</v>
      </c>
      <c r="C800" s="369">
        <v>0</v>
      </c>
      <c r="D800" s="370"/>
    </row>
    <row r="801" s="160" customFormat="1" spans="1:4">
      <c r="A801" s="368" t="s">
        <v>1797</v>
      </c>
      <c r="B801" s="369">
        <v>0</v>
      </c>
      <c r="C801" s="369">
        <v>0</v>
      </c>
      <c r="D801" s="370"/>
    </row>
    <row r="802" s="160" customFormat="1" spans="1:4">
      <c r="A802" s="368" t="s">
        <v>1798</v>
      </c>
      <c r="B802" s="369">
        <v>0</v>
      </c>
      <c r="C802" s="369">
        <v>0</v>
      </c>
      <c r="D802" s="370"/>
    </row>
    <row r="803" s="160" customFormat="1" spans="1:4">
      <c r="A803" s="368" t="s">
        <v>1799</v>
      </c>
      <c r="B803" s="369">
        <v>0</v>
      </c>
      <c r="C803" s="369">
        <v>0</v>
      </c>
      <c r="D803" s="370"/>
    </row>
    <row r="804" s="160" customFormat="1" spans="1:4">
      <c r="A804" s="368" t="s">
        <v>1800</v>
      </c>
      <c r="B804" s="369">
        <v>0.0243</v>
      </c>
      <c r="C804" s="369">
        <v>1.9534</v>
      </c>
      <c r="D804" s="370">
        <f t="shared" ref="D804:D809" si="88">B804/C804</f>
        <v>0.0124398484693355</v>
      </c>
    </row>
    <row r="805" s="160" customFormat="1" spans="1:4">
      <c r="A805" s="368" t="s">
        <v>1801</v>
      </c>
      <c r="B805" s="369">
        <v>0.0243</v>
      </c>
      <c r="C805" s="369">
        <v>1.9534</v>
      </c>
      <c r="D805" s="370">
        <f t="shared" si="88"/>
        <v>0.0124398484693355</v>
      </c>
    </row>
    <row r="806" s="160" customFormat="1" spans="1:4">
      <c r="A806" s="368" t="s">
        <v>1802</v>
      </c>
      <c r="B806" s="369">
        <v>0.1242</v>
      </c>
      <c r="C806" s="369">
        <v>0.0908</v>
      </c>
      <c r="D806" s="370">
        <f t="shared" si="88"/>
        <v>1.36784140969163</v>
      </c>
    </row>
    <row r="807" s="160" customFormat="1" spans="1:4">
      <c r="A807" s="368" t="s">
        <v>1803</v>
      </c>
      <c r="B807" s="369">
        <v>0.0626</v>
      </c>
      <c r="C807" s="369">
        <v>0.0605</v>
      </c>
      <c r="D807" s="370">
        <f t="shared" si="88"/>
        <v>1.03471074380165</v>
      </c>
    </row>
    <row r="808" s="160" customFormat="1" spans="1:4">
      <c r="A808" s="368" t="s">
        <v>1804</v>
      </c>
      <c r="B808" s="369">
        <v>0.001</v>
      </c>
      <c r="C808" s="369">
        <v>0.0015</v>
      </c>
      <c r="D808" s="370">
        <f t="shared" si="88"/>
        <v>0.666666666666667</v>
      </c>
    </row>
    <row r="809" s="160" customFormat="1" spans="1:4">
      <c r="A809" s="368" t="s">
        <v>1805</v>
      </c>
      <c r="B809" s="369">
        <v>0.0606</v>
      </c>
      <c r="C809" s="369">
        <v>0.0208</v>
      </c>
      <c r="D809" s="370">
        <f t="shared" si="88"/>
        <v>2.91346153846154</v>
      </c>
    </row>
    <row r="810" s="160" customFormat="1" spans="1:4">
      <c r="A810" s="368" t="s">
        <v>1806</v>
      </c>
      <c r="B810" s="369">
        <v>0</v>
      </c>
      <c r="C810" s="369">
        <v>0</v>
      </c>
      <c r="D810" s="370"/>
    </row>
    <row r="811" s="160" customFormat="1" spans="1:4">
      <c r="A811" s="368" t="s">
        <v>1807</v>
      </c>
      <c r="B811" s="369">
        <v>0</v>
      </c>
      <c r="C811" s="369">
        <v>0.008</v>
      </c>
      <c r="D811" s="370">
        <f>B811/C811</f>
        <v>0</v>
      </c>
    </row>
    <row r="812" s="160" customFormat="1" spans="1:4">
      <c r="A812" s="368" t="s">
        <v>1808</v>
      </c>
      <c r="B812" s="369">
        <v>0</v>
      </c>
      <c r="C812" s="369">
        <v>0</v>
      </c>
      <c r="D812" s="370"/>
    </row>
    <row r="813" s="160" customFormat="1" spans="1:4">
      <c r="A813" s="368" t="s">
        <v>1809</v>
      </c>
      <c r="B813" s="369">
        <v>0</v>
      </c>
      <c r="C813" s="369">
        <v>0</v>
      </c>
      <c r="D813" s="370"/>
    </row>
    <row r="814" s="160" customFormat="1" spans="1:4">
      <c r="A814" s="368" t="s">
        <v>1810</v>
      </c>
      <c r="B814" s="369">
        <v>0</v>
      </c>
      <c r="C814" s="369">
        <v>0</v>
      </c>
      <c r="D814" s="370"/>
    </row>
    <row r="815" s="160" customFormat="1" spans="1:4">
      <c r="A815" s="368" t="s">
        <v>1811</v>
      </c>
      <c r="B815" s="369">
        <v>0</v>
      </c>
      <c r="C815" s="369">
        <v>0</v>
      </c>
      <c r="D815" s="370"/>
    </row>
    <row r="816" s="160" customFormat="1" spans="1:4">
      <c r="A816" s="368" t="s">
        <v>1812</v>
      </c>
      <c r="B816" s="369">
        <v>0</v>
      </c>
      <c r="C816" s="369">
        <v>0</v>
      </c>
      <c r="D816" s="370"/>
    </row>
    <row r="817" s="160" customFormat="1" spans="1:4">
      <c r="A817" s="368" t="s">
        <v>1218</v>
      </c>
      <c r="B817" s="369">
        <v>0</v>
      </c>
      <c r="C817" s="369">
        <v>0</v>
      </c>
      <c r="D817" s="370"/>
    </row>
    <row r="818" s="160" customFormat="1" spans="1:4">
      <c r="A818" s="368" t="s">
        <v>1219</v>
      </c>
      <c r="B818" s="369">
        <v>0</v>
      </c>
      <c r="C818" s="369">
        <v>0</v>
      </c>
      <c r="D818" s="370"/>
    </row>
    <row r="819" s="160" customFormat="1" spans="1:4">
      <c r="A819" s="368" t="s">
        <v>1220</v>
      </c>
      <c r="B819" s="369">
        <v>0</v>
      </c>
      <c r="C819" s="369">
        <v>0</v>
      </c>
      <c r="D819" s="370"/>
    </row>
    <row r="820" s="160" customFormat="1" spans="1:4">
      <c r="A820" s="368" t="s">
        <v>1813</v>
      </c>
      <c r="B820" s="369">
        <v>0</v>
      </c>
      <c r="C820" s="369">
        <v>0</v>
      </c>
      <c r="D820" s="370"/>
    </row>
    <row r="821" s="160" customFormat="1" spans="1:4">
      <c r="A821" s="368" t="s">
        <v>1814</v>
      </c>
      <c r="B821" s="369">
        <v>0</v>
      </c>
      <c r="C821" s="369">
        <v>0</v>
      </c>
      <c r="D821" s="370"/>
    </row>
    <row r="822" s="160" customFormat="1" spans="1:4">
      <c r="A822" s="368" t="s">
        <v>1815</v>
      </c>
      <c r="B822" s="369">
        <v>0</v>
      </c>
      <c r="C822" s="369">
        <v>0</v>
      </c>
      <c r="D822" s="370"/>
    </row>
    <row r="823" s="160" customFormat="1" spans="1:4">
      <c r="A823" s="368" t="s">
        <v>1816</v>
      </c>
      <c r="B823" s="369">
        <v>0</v>
      </c>
      <c r="C823" s="369">
        <v>0</v>
      </c>
      <c r="D823" s="370"/>
    </row>
    <row r="824" s="160" customFormat="1" spans="1:4">
      <c r="A824" s="368" t="s">
        <v>1817</v>
      </c>
      <c r="B824" s="369">
        <v>0</v>
      </c>
      <c r="C824" s="369">
        <v>0</v>
      </c>
      <c r="D824" s="370"/>
    </row>
    <row r="825" s="160" customFormat="1" spans="1:4">
      <c r="A825" s="368" t="s">
        <v>1818</v>
      </c>
      <c r="B825" s="369">
        <v>0</v>
      </c>
      <c r="C825" s="369">
        <v>0</v>
      </c>
      <c r="D825" s="370"/>
    </row>
    <row r="826" s="160" customFormat="1" spans="1:4">
      <c r="A826" s="368" t="s">
        <v>1819</v>
      </c>
      <c r="B826" s="369">
        <v>0</v>
      </c>
      <c r="C826" s="369">
        <v>0</v>
      </c>
      <c r="D826" s="370"/>
    </row>
    <row r="827" s="160" customFormat="1" spans="1:4">
      <c r="A827" s="368" t="s">
        <v>1259</v>
      </c>
      <c r="B827" s="369">
        <v>0</v>
      </c>
      <c r="C827" s="369">
        <v>0</v>
      </c>
      <c r="D827" s="370"/>
    </row>
    <row r="828" s="160" customFormat="1" spans="1:4">
      <c r="A828" s="368" t="s">
        <v>1820</v>
      </c>
      <c r="B828" s="369">
        <v>0</v>
      </c>
      <c r="C828" s="369">
        <v>0</v>
      </c>
      <c r="D828" s="370"/>
    </row>
    <row r="829" s="160" customFormat="1" spans="1:4">
      <c r="A829" s="368" t="s">
        <v>1227</v>
      </c>
      <c r="B829" s="369">
        <v>0</v>
      </c>
      <c r="C829" s="369">
        <v>0</v>
      </c>
      <c r="D829" s="370"/>
    </row>
    <row r="830" s="160" customFormat="1" spans="1:4">
      <c r="A830" s="368" t="s">
        <v>1821</v>
      </c>
      <c r="B830" s="369">
        <v>0</v>
      </c>
      <c r="C830" s="369">
        <v>0</v>
      </c>
      <c r="D830" s="370"/>
    </row>
    <row r="831" s="160" customFormat="1" spans="1:4">
      <c r="A831" s="368" t="s">
        <v>1822</v>
      </c>
      <c r="B831" s="369">
        <v>4.0514</v>
      </c>
      <c r="C831" s="369">
        <v>1.7576</v>
      </c>
      <c r="D831" s="370">
        <f t="shared" ref="D831:D842" si="89">B831/C831</f>
        <v>2.30507510241238</v>
      </c>
    </row>
    <row r="832" s="160" customFormat="1" spans="1:4">
      <c r="A832" s="368" t="s">
        <v>1823</v>
      </c>
      <c r="B832" s="369">
        <v>4.0514</v>
      </c>
      <c r="C832" s="369">
        <v>1.7576</v>
      </c>
      <c r="D832" s="370">
        <f t="shared" si="89"/>
        <v>2.30507510241238</v>
      </c>
    </row>
    <row r="833" s="160" customFormat="1" spans="1:4">
      <c r="A833" s="368" t="s">
        <v>735</v>
      </c>
      <c r="B833" s="369">
        <v>22.2198</v>
      </c>
      <c r="C833" s="369">
        <v>22.172</v>
      </c>
      <c r="D833" s="370">
        <f t="shared" si="89"/>
        <v>1.00215587227133</v>
      </c>
    </row>
    <row r="834" s="160" customFormat="1" spans="1:4">
      <c r="A834" s="368" t="s">
        <v>1824</v>
      </c>
      <c r="B834" s="369">
        <v>2.7137</v>
      </c>
      <c r="C834" s="369">
        <v>1.8751</v>
      </c>
      <c r="D834" s="370">
        <f t="shared" si="89"/>
        <v>1.44722948109434</v>
      </c>
    </row>
    <row r="835" s="160" customFormat="1" spans="1:4">
      <c r="A835" s="368" t="s">
        <v>1218</v>
      </c>
      <c r="B835" s="369">
        <v>0.4278</v>
      </c>
      <c r="C835" s="369">
        <v>0.4028</v>
      </c>
      <c r="D835" s="370">
        <f t="shared" si="89"/>
        <v>1.06206554121152</v>
      </c>
    </row>
    <row r="836" s="160" customFormat="1" spans="1:4">
      <c r="A836" s="368" t="s">
        <v>1219</v>
      </c>
      <c r="B836" s="369">
        <v>0.0535</v>
      </c>
      <c r="C836" s="369">
        <v>0.0489</v>
      </c>
      <c r="D836" s="370">
        <f t="shared" si="89"/>
        <v>1.09406952965235</v>
      </c>
    </row>
    <row r="837" s="160" customFormat="1" spans="1:4">
      <c r="A837" s="368" t="s">
        <v>1220</v>
      </c>
      <c r="B837" s="369">
        <v>0.0072</v>
      </c>
      <c r="C837" s="369">
        <v>0.0063</v>
      </c>
      <c r="D837" s="370">
        <f t="shared" si="89"/>
        <v>1.14285714285714</v>
      </c>
    </row>
    <row r="838" s="160" customFormat="1" spans="1:4">
      <c r="A838" s="368" t="s">
        <v>1825</v>
      </c>
      <c r="B838" s="369">
        <v>0.3206</v>
      </c>
      <c r="C838" s="369">
        <v>0.3011</v>
      </c>
      <c r="D838" s="370">
        <f t="shared" si="89"/>
        <v>1.064762537363</v>
      </c>
    </row>
    <row r="839" s="160" customFormat="1" spans="1:4">
      <c r="A839" s="368" t="s">
        <v>1826</v>
      </c>
      <c r="B839" s="369">
        <v>0.0016</v>
      </c>
      <c r="C839" s="369">
        <v>0.0012</v>
      </c>
      <c r="D839" s="370">
        <f t="shared" si="89"/>
        <v>1.33333333333333</v>
      </c>
    </row>
    <row r="840" s="160" customFormat="1" spans="1:4">
      <c r="A840" s="368" t="s">
        <v>1827</v>
      </c>
      <c r="B840" s="369">
        <v>0.3244</v>
      </c>
      <c r="C840" s="369">
        <v>0.2463</v>
      </c>
      <c r="D840" s="370">
        <f t="shared" si="89"/>
        <v>1.31709297604547</v>
      </c>
    </row>
    <row r="841" s="160" customFormat="1" spans="1:4">
      <c r="A841" s="368" t="s">
        <v>1828</v>
      </c>
      <c r="B841" s="369">
        <v>0.0808</v>
      </c>
      <c r="C841" s="369">
        <v>0.0441</v>
      </c>
      <c r="D841" s="370">
        <f t="shared" si="89"/>
        <v>1.83219954648526</v>
      </c>
    </row>
    <row r="842" s="160" customFormat="1" spans="1:4">
      <c r="A842" s="368" t="s">
        <v>1829</v>
      </c>
      <c r="B842" s="369">
        <v>0.0604</v>
      </c>
      <c r="C842" s="369">
        <v>0.0804</v>
      </c>
      <c r="D842" s="370">
        <f t="shared" si="89"/>
        <v>0.751243781094527</v>
      </c>
    </row>
    <row r="843" s="160" customFormat="1" spans="1:4">
      <c r="A843" s="368" t="s">
        <v>1830</v>
      </c>
      <c r="B843" s="369">
        <v>0</v>
      </c>
      <c r="C843" s="369">
        <v>0</v>
      </c>
      <c r="D843" s="370"/>
    </row>
    <row r="844" s="160" customFormat="1" spans="1:4">
      <c r="A844" s="368" t="s">
        <v>1831</v>
      </c>
      <c r="B844" s="369">
        <v>1.4374</v>
      </c>
      <c r="C844" s="369">
        <v>0.744</v>
      </c>
      <c r="D844" s="370">
        <f t="shared" ref="D844:D859" si="90">B844/C844</f>
        <v>1.93198924731183</v>
      </c>
    </row>
    <row r="845" s="160" customFormat="1" spans="1:4">
      <c r="A845" s="368" t="s">
        <v>1832</v>
      </c>
      <c r="B845" s="369">
        <v>0.2325</v>
      </c>
      <c r="C845" s="369">
        <v>0.5637</v>
      </c>
      <c r="D845" s="370">
        <f t="shared" si="90"/>
        <v>0.412453432676956</v>
      </c>
    </row>
    <row r="846" s="160" customFormat="1" spans="1:4">
      <c r="A846" s="368" t="s">
        <v>1833</v>
      </c>
      <c r="B846" s="369">
        <v>0.2325</v>
      </c>
      <c r="C846" s="369">
        <v>0.5637</v>
      </c>
      <c r="D846" s="370">
        <f t="shared" si="90"/>
        <v>0.412453432676956</v>
      </c>
    </row>
    <row r="847" s="160" customFormat="1" spans="1:4">
      <c r="A847" s="368" t="s">
        <v>1834</v>
      </c>
      <c r="B847" s="369">
        <v>14.7447</v>
      </c>
      <c r="C847" s="369">
        <v>14.8753</v>
      </c>
      <c r="D847" s="370">
        <f t="shared" si="90"/>
        <v>0.991220345135896</v>
      </c>
    </row>
    <row r="848" s="160" customFormat="1" spans="1:4">
      <c r="A848" s="368" t="s">
        <v>1835</v>
      </c>
      <c r="B848" s="369">
        <v>0.016</v>
      </c>
      <c r="C848" s="369">
        <v>0.0155</v>
      </c>
      <c r="D848" s="370">
        <f t="shared" si="90"/>
        <v>1.03225806451613</v>
      </c>
    </row>
    <row r="849" s="160" customFormat="1" spans="1:4">
      <c r="A849" s="368" t="s">
        <v>1836</v>
      </c>
      <c r="B849" s="369">
        <v>14.7287</v>
      </c>
      <c r="C849" s="369">
        <v>14.8598</v>
      </c>
      <c r="D849" s="370">
        <f t="shared" si="90"/>
        <v>0.991177539401607</v>
      </c>
    </row>
    <row r="850" s="160" customFormat="1" spans="1:4">
      <c r="A850" s="368" t="s">
        <v>1837</v>
      </c>
      <c r="B850" s="369">
        <v>2.4661</v>
      </c>
      <c r="C850" s="369">
        <v>1.8764</v>
      </c>
      <c r="D850" s="370">
        <f t="shared" si="90"/>
        <v>1.31427201023236</v>
      </c>
    </row>
    <row r="851" s="160" customFormat="1" spans="1:4">
      <c r="A851" s="368" t="s">
        <v>1838</v>
      </c>
      <c r="B851" s="369">
        <v>2.4661</v>
      </c>
      <c r="C851" s="369">
        <v>1.8764</v>
      </c>
      <c r="D851" s="370">
        <f t="shared" si="90"/>
        <v>1.31427201023236</v>
      </c>
    </row>
    <row r="852" s="160" customFormat="1" spans="1:4">
      <c r="A852" s="368" t="s">
        <v>1839</v>
      </c>
      <c r="B852" s="369">
        <v>0.0228</v>
      </c>
      <c r="C852" s="369">
        <v>0.026</v>
      </c>
      <c r="D852" s="370">
        <f t="shared" si="90"/>
        <v>0.876923076923077</v>
      </c>
    </row>
    <row r="853" s="160" customFormat="1" spans="1:4">
      <c r="A853" s="368" t="s">
        <v>1840</v>
      </c>
      <c r="B853" s="369">
        <v>0.0228</v>
      </c>
      <c r="C853" s="369">
        <v>0.026</v>
      </c>
      <c r="D853" s="370">
        <f t="shared" si="90"/>
        <v>0.876923076923077</v>
      </c>
    </row>
    <row r="854" s="160" customFormat="1" spans="1:4">
      <c r="A854" s="368" t="s">
        <v>1841</v>
      </c>
      <c r="B854" s="369">
        <v>2.04</v>
      </c>
      <c r="C854" s="369">
        <v>2.9555</v>
      </c>
      <c r="D854" s="370">
        <f t="shared" si="90"/>
        <v>0.69023853831839</v>
      </c>
    </row>
    <row r="855" s="160" customFormat="1" spans="1:4">
      <c r="A855" s="368" t="s">
        <v>1842</v>
      </c>
      <c r="B855" s="369">
        <v>2.04</v>
      </c>
      <c r="C855" s="369">
        <v>2.9555</v>
      </c>
      <c r="D855" s="370">
        <f t="shared" si="90"/>
        <v>0.69023853831839</v>
      </c>
    </row>
    <row r="856" s="160" customFormat="1" spans="1:4">
      <c r="A856" s="368" t="s">
        <v>755</v>
      </c>
      <c r="B856" s="369">
        <v>5.7574</v>
      </c>
      <c r="C856" s="369">
        <v>5.4516</v>
      </c>
      <c r="D856" s="370">
        <f t="shared" si="90"/>
        <v>1.05609362389023</v>
      </c>
    </row>
    <row r="857" s="160" customFormat="1" spans="1:4">
      <c r="A857" s="368" t="s">
        <v>1843</v>
      </c>
      <c r="B857" s="369">
        <v>1.2751</v>
      </c>
      <c r="C857" s="369">
        <v>2.2103</v>
      </c>
      <c r="D857" s="370">
        <f t="shared" si="90"/>
        <v>0.5768900149301</v>
      </c>
    </row>
    <row r="858" s="160" customFormat="1" spans="1:4">
      <c r="A858" s="368" t="s">
        <v>1218</v>
      </c>
      <c r="B858" s="369">
        <v>0.4892</v>
      </c>
      <c r="C858" s="369">
        <v>0.4353</v>
      </c>
      <c r="D858" s="370">
        <f t="shared" si="90"/>
        <v>1.12382265104526</v>
      </c>
    </row>
    <row r="859" s="160" customFormat="1" spans="1:4">
      <c r="A859" s="368" t="s">
        <v>1219</v>
      </c>
      <c r="B859" s="369">
        <v>0.0661</v>
      </c>
      <c r="C859" s="369">
        <v>0.0582</v>
      </c>
      <c r="D859" s="370">
        <f t="shared" si="90"/>
        <v>1.13573883161512</v>
      </c>
    </row>
    <row r="860" s="160" customFormat="1" spans="1:4">
      <c r="A860" s="368" t="s">
        <v>1220</v>
      </c>
      <c r="B860" s="369">
        <v>0</v>
      </c>
      <c r="C860" s="369">
        <v>0</v>
      </c>
      <c r="D860" s="370"/>
    </row>
    <row r="861" s="160" customFormat="1" spans="1:4">
      <c r="A861" s="368" t="s">
        <v>1227</v>
      </c>
      <c r="B861" s="369">
        <v>0.2131</v>
      </c>
      <c r="C861" s="369">
        <v>0.1845</v>
      </c>
      <c r="D861" s="370">
        <f t="shared" ref="D861:D870" si="91">B861/C861</f>
        <v>1.1550135501355</v>
      </c>
    </row>
    <row r="862" s="160" customFormat="1" spans="1:4">
      <c r="A862" s="368" t="s">
        <v>1844</v>
      </c>
      <c r="B862" s="369">
        <v>0</v>
      </c>
      <c r="C862" s="369">
        <v>0.0009</v>
      </c>
      <c r="D862" s="370">
        <f t="shared" si="91"/>
        <v>0</v>
      </c>
    </row>
    <row r="863" s="160" customFormat="1" spans="1:4">
      <c r="A863" s="368" t="s">
        <v>1845</v>
      </c>
      <c r="B863" s="369">
        <v>0.0468</v>
      </c>
      <c r="C863" s="369">
        <v>0.0659</v>
      </c>
      <c r="D863" s="370">
        <f t="shared" si="91"/>
        <v>0.710166919575114</v>
      </c>
    </row>
    <row r="864" s="160" customFormat="1" spans="1:4">
      <c r="A864" s="368" t="s">
        <v>1846</v>
      </c>
      <c r="B864" s="369">
        <v>0.0298</v>
      </c>
      <c r="C864" s="369">
        <v>0.043</v>
      </c>
      <c r="D864" s="370">
        <f t="shared" si="91"/>
        <v>0.693023255813954</v>
      </c>
    </row>
    <row r="865" s="160" customFormat="1" spans="1:4">
      <c r="A865" s="368" t="s">
        <v>1847</v>
      </c>
      <c r="B865" s="369">
        <v>0.0106</v>
      </c>
      <c r="C865" s="369">
        <v>0.0196</v>
      </c>
      <c r="D865" s="370">
        <f t="shared" si="91"/>
        <v>0.540816326530612</v>
      </c>
    </row>
    <row r="866" s="160" customFormat="1" spans="1:4">
      <c r="A866" s="368" t="s">
        <v>1848</v>
      </c>
      <c r="B866" s="369">
        <v>0.0133</v>
      </c>
      <c r="C866" s="369">
        <v>0.0159</v>
      </c>
      <c r="D866" s="370">
        <f t="shared" si="91"/>
        <v>0.836477987421384</v>
      </c>
    </row>
    <row r="867" s="160" customFormat="1" spans="1:4">
      <c r="A867" s="368" t="s">
        <v>1849</v>
      </c>
      <c r="B867" s="369">
        <v>0.0086</v>
      </c>
      <c r="C867" s="369">
        <v>0.001</v>
      </c>
      <c r="D867" s="370">
        <f t="shared" si="91"/>
        <v>8.6</v>
      </c>
    </row>
    <row r="868" s="160" customFormat="1" spans="1:4">
      <c r="A868" s="368" t="s">
        <v>1850</v>
      </c>
      <c r="B868" s="369">
        <v>0</v>
      </c>
      <c r="C868" s="369">
        <v>0.0007</v>
      </c>
      <c r="D868" s="370">
        <f t="shared" si="91"/>
        <v>0</v>
      </c>
    </row>
    <row r="869" s="160" customFormat="1" spans="1:4">
      <c r="A869" s="368" t="s">
        <v>1851</v>
      </c>
      <c r="B869" s="369">
        <v>0.005</v>
      </c>
      <c r="C869" s="369">
        <v>0.006</v>
      </c>
      <c r="D869" s="370">
        <f t="shared" si="91"/>
        <v>0.833333333333333</v>
      </c>
    </row>
    <row r="870" s="160" customFormat="1" spans="1:4">
      <c r="A870" s="368" t="s">
        <v>1852</v>
      </c>
      <c r="B870" s="369">
        <v>0.006</v>
      </c>
      <c r="C870" s="369">
        <v>0.0085</v>
      </c>
      <c r="D870" s="370">
        <f t="shared" si="91"/>
        <v>0.705882352941176</v>
      </c>
    </row>
    <row r="871" s="160" customFormat="1" spans="1:4">
      <c r="A871" s="368" t="s">
        <v>1853</v>
      </c>
      <c r="B871" s="369">
        <v>0</v>
      </c>
      <c r="C871" s="369">
        <v>0</v>
      </c>
      <c r="D871" s="370"/>
    </row>
    <row r="872" s="160" customFormat="1" spans="1:4">
      <c r="A872" s="368" t="s">
        <v>1854</v>
      </c>
      <c r="B872" s="369">
        <v>0</v>
      </c>
      <c r="C872" s="369">
        <v>0</v>
      </c>
      <c r="D872" s="370"/>
    </row>
    <row r="873" s="160" customFormat="1" spans="1:4">
      <c r="A873" s="368" t="s">
        <v>1855</v>
      </c>
      <c r="B873" s="369">
        <v>0</v>
      </c>
      <c r="C873" s="369">
        <v>0</v>
      </c>
      <c r="D873" s="370"/>
    </row>
    <row r="874" s="160" customFormat="1" spans="1:4">
      <c r="A874" s="368" t="s">
        <v>1856</v>
      </c>
      <c r="B874" s="369">
        <v>0.0256</v>
      </c>
      <c r="C874" s="369">
        <v>0.0137</v>
      </c>
      <c r="D874" s="370">
        <f t="shared" ref="D874:D877" si="92">B874/C874</f>
        <v>1.86861313868613</v>
      </c>
    </row>
    <row r="875" s="160" customFormat="1" spans="1:4">
      <c r="A875" s="368" t="s">
        <v>1857</v>
      </c>
      <c r="B875" s="369">
        <v>0</v>
      </c>
      <c r="C875" s="369">
        <v>0.009</v>
      </c>
      <c r="D875" s="370">
        <f t="shared" si="92"/>
        <v>0</v>
      </c>
    </row>
    <row r="876" s="160" customFormat="1" spans="1:4">
      <c r="A876" s="368" t="s">
        <v>1858</v>
      </c>
      <c r="B876" s="369">
        <v>0.0986</v>
      </c>
      <c r="C876" s="369">
        <v>0.0953</v>
      </c>
      <c r="D876" s="370">
        <f t="shared" si="92"/>
        <v>1.03462749213012</v>
      </c>
    </row>
    <row r="877" s="160" customFormat="1" spans="1:4">
      <c r="A877" s="368" t="s">
        <v>1859</v>
      </c>
      <c r="B877" s="369">
        <v>0.0097</v>
      </c>
      <c r="C877" s="369">
        <v>0.003</v>
      </c>
      <c r="D877" s="370">
        <f t="shared" si="92"/>
        <v>3.23333333333333</v>
      </c>
    </row>
    <row r="878" s="160" customFormat="1" spans="1:4">
      <c r="A878" s="368" t="s">
        <v>1860</v>
      </c>
      <c r="B878" s="369">
        <v>0</v>
      </c>
      <c r="C878" s="369">
        <v>0</v>
      </c>
      <c r="D878" s="370"/>
    </row>
    <row r="879" s="160" customFormat="1" spans="1:4">
      <c r="A879" s="368" t="s">
        <v>1861</v>
      </c>
      <c r="B879" s="369">
        <v>0.0012</v>
      </c>
      <c r="C879" s="369">
        <v>0.0032</v>
      </c>
      <c r="D879" s="370">
        <f t="shared" ref="D879:D884" si="93">B879/C879</f>
        <v>0.375</v>
      </c>
    </row>
    <row r="880" s="160" customFormat="1" spans="1:4">
      <c r="A880" s="368" t="s">
        <v>1862</v>
      </c>
      <c r="B880" s="369">
        <v>0</v>
      </c>
      <c r="C880" s="369">
        <v>0</v>
      </c>
      <c r="D880" s="370"/>
    </row>
    <row r="881" s="160" customFormat="1" spans="1:4">
      <c r="A881" s="368" t="s">
        <v>1863</v>
      </c>
      <c r="B881" s="369">
        <v>0.2515</v>
      </c>
      <c r="C881" s="369">
        <v>1.2466</v>
      </c>
      <c r="D881" s="370">
        <f t="shared" si="93"/>
        <v>0.201748756618001</v>
      </c>
    </row>
    <row r="882" s="160" customFormat="1" spans="1:4">
      <c r="A882" s="368" t="s">
        <v>1864</v>
      </c>
      <c r="B882" s="369">
        <v>0.3963</v>
      </c>
      <c r="C882" s="369">
        <v>0.3702</v>
      </c>
      <c r="D882" s="370">
        <f t="shared" si="93"/>
        <v>1.07050243111831</v>
      </c>
    </row>
    <row r="883" s="160" customFormat="1" spans="1:4">
      <c r="A883" s="368" t="s">
        <v>1218</v>
      </c>
      <c r="B883" s="369">
        <v>0.1109</v>
      </c>
      <c r="C883" s="369">
        <v>0.0893</v>
      </c>
      <c r="D883" s="370">
        <f t="shared" si="93"/>
        <v>1.24188129899216</v>
      </c>
    </row>
    <row r="884" s="160" customFormat="1" spans="1:4">
      <c r="A884" s="368" t="s">
        <v>1219</v>
      </c>
      <c r="B884" s="369">
        <v>0.0041</v>
      </c>
      <c r="C884" s="369">
        <v>0.0027</v>
      </c>
      <c r="D884" s="370">
        <f t="shared" si="93"/>
        <v>1.51851851851852</v>
      </c>
    </row>
    <row r="885" s="160" customFormat="1" spans="1:4">
      <c r="A885" s="368" t="s">
        <v>1220</v>
      </c>
      <c r="B885" s="369">
        <v>0</v>
      </c>
      <c r="C885" s="369">
        <v>0</v>
      </c>
      <c r="D885" s="370"/>
    </row>
    <row r="886" s="160" customFormat="1" spans="1:4">
      <c r="A886" s="368" t="s">
        <v>1865</v>
      </c>
      <c r="B886" s="369">
        <v>0.1048</v>
      </c>
      <c r="C886" s="369">
        <v>0.0947</v>
      </c>
      <c r="D886" s="370">
        <f t="shared" ref="D886:D894" si="94">B886/C886</f>
        <v>1.10665258711721</v>
      </c>
    </row>
    <row r="887" s="160" customFormat="1" spans="1:4">
      <c r="A887" s="368" t="s">
        <v>1866</v>
      </c>
      <c r="B887" s="369">
        <v>0.0225</v>
      </c>
      <c r="C887" s="369">
        <v>0.0517</v>
      </c>
      <c r="D887" s="370">
        <f t="shared" si="94"/>
        <v>0.435203094777563</v>
      </c>
    </row>
    <row r="888" s="160" customFormat="1" spans="1:4">
      <c r="A888" s="368" t="s">
        <v>1867</v>
      </c>
      <c r="B888" s="369">
        <v>0.0152</v>
      </c>
      <c r="C888" s="369">
        <v>0.0016</v>
      </c>
      <c r="D888" s="370">
        <f t="shared" si="94"/>
        <v>9.5</v>
      </c>
    </row>
    <row r="889" s="160" customFormat="1" spans="1:4">
      <c r="A889" s="368" t="s">
        <v>1868</v>
      </c>
      <c r="B889" s="369">
        <v>0.0032</v>
      </c>
      <c r="C889" s="369">
        <v>0.0002</v>
      </c>
      <c r="D889" s="370">
        <f t="shared" si="94"/>
        <v>16</v>
      </c>
    </row>
    <row r="890" s="160" customFormat="1" spans="1:4">
      <c r="A890" s="368" t="s">
        <v>1869</v>
      </c>
      <c r="B890" s="369">
        <v>0.0061</v>
      </c>
      <c r="C890" s="369">
        <v>0.0017</v>
      </c>
      <c r="D890" s="370">
        <f t="shared" si="94"/>
        <v>3.58823529411765</v>
      </c>
    </row>
    <row r="891" s="160" customFormat="1" spans="1:4">
      <c r="A891" s="368" t="s">
        <v>1870</v>
      </c>
      <c r="B891" s="369">
        <v>0.0018</v>
      </c>
      <c r="C891" s="369">
        <v>0.0051</v>
      </c>
      <c r="D891" s="370">
        <f t="shared" si="94"/>
        <v>0.352941176470588</v>
      </c>
    </row>
    <row r="892" s="160" customFormat="1" spans="1:4">
      <c r="A892" s="368" t="s">
        <v>1871</v>
      </c>
      <c r="B892" s="369">
        <v>0.0008</v>
      </c>
      <c r="C892" s="369">
        <v>0.0015</v>
      </c>
      <c r="D892" s="370">
        <f t="shared" si="94"/>
        <v>0.533333333333333</v>
      </c>
    </row>
    <row r="893" s="160" customFormat="1" spans="1:4">
      <c r="A893" s="368" t="s">
        <v>1872</v>
      </c>
      <c r="B893" s="369">
        <v>0.0073</v>
      </c>
      <c r="C893" s="369">
        <v>0.0113</v>
      </c>
      <c r="D893" s="370">
        <f t="shared" si="94"/>
        <v>0.646017699115044</v>
      </c>
    </row>
    <row r="894" s="160" customFormat="1" spans="1:4">
      <c r="A894" s="368" t="s">
        <v>1873</v>
      </c>
      <c r="B894" s="369">
        <v>0.008</v>
      </c>
      <c r="C894" s="369">
        <v>0.0055</v>
      </c>
      <c r="D894" s="370">
        <f t="shared" si="94"/>
        <v>1.45454545454545</v>
      </c>
    </row>
    <row r="895" s="160" customFormat="1" spans="1:4">
      <c r="A895" s="368" t="s">
        <v>1874</v>
      </c>
      <c r="B895" s="369">
        <v>0</v>
      </c>
      <c r="C895" s="369">
        <v>0</v>
      </c>
      <c r="D895" s="370"/>
    </row>
    <row r="896" s="160" customFormat="1" spans="1:4">
      <c r="A896" s="368" t="s">
        <v>1875</v>
      </c>
      <c r="B896" s="369">
        <v>0</v>
      </c>
      <c r="C896" s="369">
        <v>0.0013</v>
      </c>
      <c r="D896" s="370">
        <f>B896/C896</f>
        <v>0</v>
      </c>
    </row>
    <row r="897" s="160" customFormat="1" spans="1:4">
      <c r="A897" s="368" t="s">
        <v>1876</v>
      </c>
      <c r="B897" s="369">
        <v>0</v>
      </c>
      <c r="C897" s="369">
        <v>0.01</v>
      </c>
      <c r="D897" s="370">
        <f>B897/C897</f>
        <v>0</v>
      </c>
    </row>
    <row r="898" s="160" customFormat="1" spans="1:4">
      <c r="A898" s="368" t="s">
        <v>1877</v>
      </c>
      <c r="B898" s="369">
        <v>0.0012</v>
      </c>
      <c r="C898" s="369">
        <v>0</v>
      </c>
      <c r="D898" s="370"/>
    </row>
    <row r="899" s="160" customFormat="1" spans="1:4">
      <c r="A899" s="368" t="s">
        <v>1878</v>
      </c>
      <c r="B899" s="369">
        <v>0.0045</v>
      </c>
      <c r="C899" s="369">
        <v>0</v>
      </c>
      <c r="D899" s="370"/>
    </row>
    <row r="900" s="160" customFormat="1" spans="1:4">
      <c r="A900" s="368" t="s">
        <v>1879</v>
      </c>
      <c r="B900" s="369">
        <v>0</v>
      </c>
      <c r="C900" s="369">
        <v>0</v>
      </c>
      <c r="D900" s="370"/>
    </row>
    <row r="901" s="160" customFormat="1" spans="1:4">
      <c r="A901" s="368" t="s">
        <v>1880</v>
      </c>
      <c r="B901" s="369">
        <v>0</v>
      </c>
      <c r="C901" s="369">
        <v>0</v>
      </c>
      <c r="D901" s="370"/>
    </row>
    <row r="902" s="160" customFormat="1" spans="1:4">
      <c r="A902" s="368" t="s">
        <v>1881</v>
      </c>
      <c r="B902" s="369">
        <v>0.0177</v>
      </c>
      <c r="C902" s="369">
        <v>0.0105</v>
      </c>
      <c r="D902" s="370">
        <f t="shared" ref="D902:D913" si="95">B902/C902</f>
        <v>1.68571428571429</v>
      </c>
    </row>
    <row r="903" s="160" customFormat="1" spans="1:4">
      <c r="A903" s="368" t="s">
        <v>1882</v>
      </c>
      <c r="B903" s="369">
        <v>0</v>
      </c>
      <c r="C903" s="369">
        <v>0</v>
      </c>
      <c r="D903" s="370"/>
    </row>
    <row r="904" s="160" customFormat="1" spans="1:4">
      <c r="A904" s="368" t="s">
        <v>1883</v>
      </c>
      <c r="B904" s="369">
        <v>0</v>
      </c>
      <c r="C904" s="369">
        <v>0</v>
      </c>
      <c r="D904" s="370"/>
    </row>
    <row r="905" s="160" customFormat="1" spans="1:4">
      <c r="A905" s="368" t="s">
        <v>1884</v>
      </c>
      <c r="B905" s="369">
        <v>0</v>
      </c>
      <c r="C905" s="369">
        <v>0</v>
      </c>
      <c r="D905" s="370"/>
    </row>
    <row r="906" s="160" customFormat="1" spans="1:4">
      <c r="A906" s="368" t="s">
        <v>1885</v>
      </c>
      <c r="B906" s="369">
        <v>0.0882</v>
      </c>
      <c r="C906" s="369">
        <v>0.0831</v>
      </c>
      <c r="D906" s="370">
        <f t="shared" si="95"/>
        <v>1.06137184115523</v>
      </c>
    </row>
    <row r="907" s="160" customFormat="1" spans="1:4">
      <c r="A907" s="368" t="s">
        <v>1886</v>
      </c>
      <c r="B907" s="369">
        <v>1.0559</v>
      </c>
      <c r="C907" s="369">
        <v>1.1898</v>
      </c>
      <c r="D907" s="370">
        <f t="shared" si="95"/>
        <v>0.88746007732392</v>
      </c>
    </row>
    <row r="908" s="160" customFormat="1" spans="1:4">
      <c r="A908" s="368" t="s">
        <v>1218</v>
      </c>
      <c r="B908" s="369">
        <v>0.1709</v>
      </c>
      <c r="C908" s="369">
        <v>0.1422</v>
      </c>
      <c r="D908" s="370">
        <f t="shared" si="95"/>
        <v>1.20182841068917</v>
      </c>
    </row>
    <row r="909" s="160" customFormat="1" spans="1:4">
      <c r="A909" s="368" t="s">
        <v>1219</v>
      </c>
      <c r="B909" s="369">
        <v>0.0217</v>
      </c>
      <c r="C909" s="369">
        <v>0.0186</v>
      </c>
      <c r="D909" s="370">
        <f t="shared" si="95"/>
        <v>1.16666666666667</v>
      </c>
    </row>
    <row r="910" s="160" customFormat="1" spans="1:4">
      <c r="A910" s="368" t="s">
        <v>1220</v>
      </c>
      <c r="B910" s="369">
        <v>0.0216</v>
      </c>
      <c r="C910" s="369">
        <v>0.0199</v>
      </c>
      <c r="D910" s="370">
        <f t="shared" si="95"/>
        <v>1.08542713567839</v>
      </c>
    </row>
    <row r="911" s="160" customFormat="1" spans="1:4">
      <c r="A911" s="368" t="s">
        <v>1887</v>
      </c>
      <c r="B911" s="369">
        <v>0.0194</v>
      </c>
      <c r="C911" s="369">
        <v>0.101</v>
      </c>
      <c r="D911" s="370">
        <f t="shared" si="95"/>
        <v>0.192079207920792</v>
      </c>
    </row>
    <row r="912" s="160" customFormat="1" spans="1:4">
      <c r="A912" s="368" t="s">
        <v>1888</v>
      </c>
      <c r="B912" s="369">
        <v>0.5481</v>
      </c>
      <c r="C912" s="369">
        <v>0.5273</v>
      </c>
      <c r="D912" s="370">
        <f t="shared" si="95"/>
        <v>1.03944623553954</v>
      </c>
    </row>
    <row r="913" s="160" customFormat="1" spans="1:4">
      <c r="A913" s="368" t="s">
        <v>1889</v>
      </c>
      <c r="B913" s="369">
        <v>0.0563</v>
      </c>
      <c r="C913" s="369">
        <v>0.0431</v>
      </c>
      <c r="D913" s="370">
        <f t="shared" si="95"/>
        <v>1.30626450116009</v>
      </c>
    </row>
    <row r="914" s="160" customFormat="1" spans="1:4">
      <c r="A914" s="368" t="s">
        <v>1890</v>
      </c>
      <c r="B914" s="369">
        <v>0</v>
      </c>
      <c r="C914" s="369">
        <v>0</v>
      </c>
      <c r="D914" s="370"/>
    </row>
    <row r="915" s="160" customFormat="1" spans="1:4">
      <c r="A915" s="368" t="s">
        <v>1891</v>
      </c>
      <c r="B915" s="369">
        <v>0.002</v>
      </c>
      <c r="C915" s="369">
        <v>0.003</v>
      </c>
      <c r="D915" s="370">
        <f t="shared" ref="D915:D918" si="96">B915/C915</f>
        <v>0.666666666666667</v>
      </c>
    </row>
    <row r="916" s="160" customFormat="1" spans="1:4">
      <c r="A916" s="368" t="s">
        <v>1892</v>
      </c>
      <c r="B916" s="369">
        <v>0.005</v>
      </c>
      <c r="C916" s="369">
        <v>0</v>
      </c>
      <c r="D916" s="370"/>
    </row>
    <row r="917" s="160" customFormat="1" spans="1:4">
      <c r="A917" s="368" t="s">
        <v>1893</v>
      </c>
      <c r="B917" s="369">
        <v>0.002</v>
      </c>
      <c r="C917" s="369">
        <v>0.002</v>
      </c>
      <c r="D917" s="370">
        <f t="shared" si="96"/>
        <v>1</v>
      </c>
    </row>
    <row r="918" s="160" customFormat="1" spans="1:4">
      <c r="A918" s="368" t="s">
        <v>1894</v>
      </c>
      <c r="B918" s="369">
        <v>0.046</v>
      </c>
      <c r="C918" s="369">
        <v>0.0455</v>
      </c>
      <c r="D918" s="370">
        <f t="shared" si="96"/>
        <v>1.01098901098901</v>
      </c>
    </row>
    <row r="919" s="160" customFormat="1" spans="1:4">
      <c r="A919" s="368" t="s">
        <v>1895</v>
      </c>
      <c r="B919" s="369">
        <v>0</v>
      </c>
      <c r="C919" s="369">
        <v>0</v>
      </c>
      <c r="D919" s="370"/>
    </row>
    <row r="920" s="160" customFormat="1" spans="1:4">
      <c r="A920" s="368" t="s">
        <v>1896</v>
      </c>
      <c r="B920" s="369">
        <v>0.015</v>
      </c>
      <c r="C920" s="369">
        <v>0.015</v>
      </c>
      <c r="D920" s="370">
        <f t="shared" ref="D920:D924" si="97">B920/C920</f>
        <v>1</v>
      </c>
    </row>
    <row r="921" s="160" customFormat="1" spans="1:4">
      <c r="A921" s="368" t="s">
        <v>1897</v>
      </c>
      <c r="B921" s="369">
        <v>0.0208</v>
      </c>
      <c r="C921" s="369">
        <v>0.028</v>
      </c>
      <c r="D921" s="370">
        <f t="shared" si="97"/>
        <v>0.742857142857143</v>
      </c>
    </row>
    <row r="922" s="160" customFormat="1" spans="1:4">
      <c r="A922" s="368" t="s">
        <v>1898</v>
      </c>
      <c r="B922" s="369">
        <v>0</v>
      </c>
      <c r="C922" s="369">
        <v>0</v>
      </c>
      <c r="D922" s="370"/>
    </row>
    <row r="923" s="160" customFormat="1" spans="1:4">
      <c r="A923" s="368" t="s">
        <v>1899</v>
      </c>
      <c r="B923" s="369">
        <v>0.0521</v>
      </c>
      <c r="C923" s="369">
        <v>0</v>
      </c>
      <c r="D923" s="370"/>
    </row>
    <row r="924" s="160" customFormat="1" spans="1:4">
      <c r="A924" s="368" t="s">
        <v>1900</v>
      </c>
      <c r="B924" s="369">
        <v>0</v>
      </c>
      <c r="C924" s="369">
        <v>0.0058</v>
      </c>
      <c r="D924" s="370">
        <f t="shared" si="97"/>
        <v>0</v>
      </c>
    </row>
    <row r="925" s="160" customFormat="1" spans="1:4">
      <c r="A925" s="368" t="s">
        <v>1901</v>
      </c>
      <c r="B925" s="369">
        <v>0</v>
      </c>
      <c r="C925" s="369">
        <v>0</v>
      </c>
      <c r="D925" s="370"/>
    </row>
    <row r="926" s="160" customFormat="1" spans="1:4">
      <c r="A926" s="368" t="s">
        <v>1902</v>
      </c>
      <c r="B926" s="369">
        <v>0</v>
      </c>
      <c r="C926" s="369">
        <v>0</v>
      </c>
      <c r="D926" s="370"/>
    </row>
    <row r="927" s="160" customFormat="1" spans="1:4">
      <c r="A927" s="368" t="s">
        <v>1903</v>
      </c>
      <c r="B927" s="369">
        <v>0.007</v>
      </c>
      <c r="C927" s="369">
        <v>0</v>
      </c>
      <c r="D927" s="370"/>
    </row>
    <row r="928" s="160" customFormat="1" spans="1:4">
      <c r="A928" s="368" t="s">
        <v>1904</v>
      </c>
      <c r="B928" s="369">
        <v>0.002</v>
      </c>
      <c r="C928" s="369">
        <v>0.002</v>
      </c>
      <c r="D928" s="370">
        <f t="shared" ref="D928:D932" si="98">B928/C928</f>
        <v>1</v>
      </c>
    </row>
    <row r="929" s="160" customFormat="1" spans="1:4">
      <c r="A929" s="368" t="s">
        <v>1877</v>
      </c>
      <c r="B929" s="369">
        <v>0</v>
      </c>
      <c r="C929" s="369">
        <v>0.021</v>
      </c>
      <c r="D929" s="370">
        <f t="shared" si="98"/>
        <v>0</v>
      </c>
    </row>
    <row r="930" s="160" customFormat="1" spans="1:4">
      <c r="A930" s="368" t="s">
        <v>1905</v>
      </c>
      <c r="B930" s="369">
        <v>0</v>
      </c>
      <c r="C930" s="369">
        <v>0</v>
      </c>
      <c r="D930" s="370"/>
    </row>
    <row r="931" s="160" customFormat="1" spans="1:4">
      <c r="A931" s="368" t="s">
        <v>1906</v>
      </c>
      <c r="B931" s="369">
        <v>0.002</v>
      </c>
      <c r="C931" s="369">
        <v>0.002</v>
      </c>
      <c r="D931" s="370">
        <f t="shared" si="98"/>
        <v>1</v>
      </c>
    </row>
    <row r="932" s="160" customFormat="1" spans="1:4">
      <c r="A932" s="368" t="s">
        <v>1907</v>
      </c>
      <c r="B932" s="369">
        <v>0.064</v>
      </c>
      <c r="C932" s="369">
        <v>0.2134</v>
      </c>
      <c r="D932" s="370">
        <f t="shared" si="98"/>
        <v>0.299906279287723</v>
      </c>
    </row>
    <row r="933" s="160" customFormat="1" spans="1:4">
      <c r="A933" s="368" t="s">
        <v>1908</v>
      </c>
      <c r="B933" s="369">
        <v>0</v>
      </c>
      <c r="C933" s="369">
        <v>0</v>
      </c>
      <c r="D933" s="370"/>
    </row>
    <row r="934" s="160" customFormat="1" spans="1:4">
      <c r="A934" s="368" t="s">
        <v>1218</v>
      </c>
      <c r="B934" s="369">
        <v>0</v>
      </c>
      <c r="C934" s="369">
        <v>0</v>
      </c>
      <c r="D934" s="370"/>
    </row>
    <row r="935" s="160" customFormat="1" spans="1:4">
      <c r="A935" s="368" t="s">
        <v>1219</v>
      </c>
      <c r="B935" s="369">
        <v>0</v>
      </c>
      <c r="C935" s="369">
        <v>0</v>
      </c>
      <c r="D935" s="370"/>
    </row>
    <row r="936" s="160" customFormat="1" spans="1:4">
      <c r="A936" s="368" t="s">
        <v>1220</v>
      </c>
      <c r="B936" s="369">
        <v>0</v>
      </c>
      <c r="C936" s="369">
        <v>0</v>
      </c>
      <c r="D936" s="370"/>
    </row>
    <row r="937" s="160" customFormat="1" spans="1:4">
      <c r="A937" s="368" t="s">
        <v>1909</v>
      </c>
      <c r="B937" s="369">
        <v>0</v>
      </c>
      <c r="C937" s="369">
        <v>0</v>
      </c>
      <c r="D937" s="370"/>
    </row>
    <row r="938" s="160" customFormat="1" spans="1:4">
      <c r="A938" s="368" t="s">
        <v>1910</v>
      </c>
      <c r="B938" s="369">
        <v>0</v>
      </c>
      <c r="C938" s="369">
        <v>0</v>
      </c>
      <c r="D938" s="370"/>
    </row>
    <row r="939" s="160" customFormat="1" spans="1:4">
      <c r="A939" s="368" t="s">
        <v>1911</v>
      </c>
      <c r="B939" s="369">
        <v>0</v>
      </c>
      <c r="C939" s="369">
        <v>0</v>
      </c>
      <c r="D939" s="370"/>
    </row>
    <row r="940" s="160" customFormat="1" spans="1:4">
      <c r="A940" s="368" t="s">
        <v>1912</v>
      </c>
      <c r="B940" s="369">
        <v>0</v>
      </c>
      <c r="C940" s="369">
        <v>0</v>
      </c>
      <c r="D940" s="370"/>
    </row>
    <row r="941" s="160" customFormat="1" spans="1:4">
      <c r="A941" s="368" t="s">
        <v>1913</v>
      </c>
      <c r="B941" s="369">
        <v>0</v>
      </c>
      <c r="C941" s="369">
        <v>0</v>
      </c>
      <c r="D941" s="370"/>
    </row>
    <row r="942" s="160" customFormat="1" spans="1:4">
      <c r="A942" s="368" t="s">
        <v>1914</v>
      </c>
      <c r="B942" s="369">
        <v>0</v>
      </c>
      <c r="C942" s="369">
        <v>0</v>
      </c>
      <c r="D942" s="370"/>
    </row>
    <row r="943" s="160" customFormat="1" spans="1:4">
      <c r="A943" s="368" t="s">
        <v>1915</v>
      </c>
      <c r="B943" s="369">
        <v>0</v>
      </c>
      <c r="C943" s="369">
        <v>0</v>
      </c>
      <c r="D943" s="370"/>
    </row>
    <row r="944" s="160" customFormat="1" spans="1:4">
      <c r="A944" s="368" t="s">
        <v>1916</v>
      </c>
      <c r="B944" s="369">
        <v>1.2301</v>
      </c>
      <c r="C944" s="369">
        <v>1.5094</v>
      </c>
      <c r="D944" s="370">
        <f t="shared" ref="D944:D946" si="99">B944/C944</f>
        <v>0.814959586590698</v>
      </c>
    </row>
    <row r="945" s="160" customFormat="1" spans="1:4">
      <c r="A945" s="368" t="s">
        <v>1218</v>
      </c>
      <c r="B945" s="369">
        <v>0.0367</v>
      </c>
      <c r="C945" s="369">
        <v>0.031</v>
      </c>
      <c r="D945" s="370">
        <f t="shared" si="99"/>
        <v>1.18387096774194</v>
      </c>
    </row>
    <row r="946" s="160" customFormat="1" spans="1:4">
      <c r="A946" s="368" t="s">
        <v>1219</v>
      </c>
      <c r="B946" s="369">
        <v>0.019</v>
      </c>
      <c r="C946" s="369">
        <v>0.0129</v>
      </c>
      <c r="D946" s="370">
        <f t="shared" si="99"/>
        <v>1.47286821705426</v>
      </c>
    </row>
    <row r="947" s="160" customFormat="1" spans="1:4">
      <c r="A947" s="368" t="s">
        <v>1220</v>
      </c>
      <c r="B947" s="369">
        <v>0</v>
      </c>
      <c r="C947" s="369">
        <v>0</v>
      </c>
      <c r="D947" s="370"/>
    </row>
    <row r="948" s="160" customFormat="1" spans="1:4">
      <c r="A948" s="368" t="s">
        <v>1917</v>
      </c>
      <c r="B948" s="369">
        <v>1.1089</v>
      </c>
      <c r="C948" s="369">
        <v>1.41</v>
      </c>
      <c r="D948" s="370">
        <f>B948/C948</f>
        <v>0.78645390070922</v>
      </c>
    </row>
    <row r="949" s="160" customFormat="1" spans="1:4">
      <c r="A949" s="368" t="s">
        <v>1918</v>
      </c>
      <c r="B949" s="369">
        <v>0.001</v>
      </c>
      <c r="C949" s="369">
        <v>0</v>
      </c>
      <c r="D949" s="370"/>
    </row>
    <row r="950" s="160" customFormat="1" spans="1:4">
      <c r="A950" s="368" t="s">
        <v>1919</v>
      </c>
      <c r="B950" s="369">
        <v>0</v>
      </c>
      <c r="C950" s="369">
        <v>0</v>
      </c>
      <c r="D950" s="370"/>
    </row>
    <row r="951" s="160" customFormat="1" spans="1:4">
      <c r="A951" s="368" t="s">
        <v>1920</v>
      </c>
      <c r="B951" s="369">
        <v>0</v>
      </c>
      <c r="C951" s="369">
        <v>0</v>
      </c>
      <c r="D951" s="370"/>
    </row>
    <row r="952" s="160" customFormat="1" spans="1:4">
      <c r="A952" s="368" t="s">
        <v>1921</v>
      </c>
      <c r="B952" s="369">
        <v>0</v>
      </c>
      <c r="C952" s="369">
        <v>0</v>
      </c>
      <c r="D952" s="370"/>
    </row>
    <row r="953" s="160" customFormat="1" spans="1:4">
      <c r="A953" s="368" t="s">
        <v>1922</v>
      </c>
      <c r="B953" s="369">
        <v>0</v>
      </c>
      <c r="C953" s="369">
        <v>0</v>
      </c>
      <c r="D953" s="370"/>
    </row>
    <row r="954" s="160" customFormat="1" spans="1:4">
      <c r="A954" s="368" t="s">
        <v>1923</v>
      </c>
      <c r="B954" s="369">
        <v>0.0645</v>
      </c>
      <c r="C954" s="369">
        <v>0.0555</v>
      </c>
      <c r="D954" s="370">
        <f t="shared" ref="D954:D957" si="100">B954/C954</f>
        <v>1.16216216216216</v>
      </c>
    </row>
    <row r="955" s="160" customFormat="1" spans="1:4">
      <c r="A955" s="368" t="s">
        <v>1924</v>
      </c>
      <c r="B955" s="369">
        <v>0.012</v>
      </c>
      <c r="C955" s="369">
        <v>0.0802</v>
      </c>
      <c r="D955" s="370">
        <f t="shared" si="100"/>
        <v>0.149625935162095</v>
      </c>
    </row>
    <row r="956" s="160" customFormat="1" spans="1:4">
      <c r="A956" s="368" t="s">
        <v>1507</v>
      </c>
      <c r="B956" s="369">
        <v>0.0117</v>
      </c>
      <c r="C956" s="369">
        <v>0.0216</v>
      </c>
      <c r="D956" s="370">
        <f t="shared" si="100"/>
        <v>0.541666666666667</v>
      </c>
    </row>
    <row r="957" s="160" customFormat="1" spans="1:4">
      <c r="A957" s="368" t="s">
        <v>1925</v>
      </c>
      <c r="B957" s="369">
        <v>0</v>
      </c>
      <c r="C957" s="369">
        <v>0.0327</v>
      </c>
      <c r="D957" s="370">
        <f t="shared" si="100"/>
        <v>0</v>
      </c>
    </row>
    <row r="958" s="160" customFormat="1" spans="1:4">
      <c r="A958" s="368" t="s">
        <v>1926</v>
      </c>
      <c r="B958" s="369">
        <v>0</v>
      </c>
      <c r="C958" s="369">
        <v>0</v>
      </c>
      <c r="D958" s="370"/>
    </row>
    <row r="959" s="160" customFormat="1" spans="1:4">
      <c r="A959" s="368" t="s">
        <v>1927</v>
      </c>
      <c r="B959" s="369">
        <v>0</v>
      </c>
      <c r="C959" s="369">
        <v>0</v>
      </c>
      <c r="D959" s="370"/>
    </row>
    <row r="960" s="160" customFormat="1" spans="1:4">
      <c r="A960" s="368" t="s">
        <v>1928</v>
      </c>
      <c r="B960" s="369">
        <v>0.0003</v>
      </c>
      <c r="C960" s="369">
        <v>0.0259</v>
      </c>
      <c r="D960" s="370">
        <f t="shared" ref="D960:D962" si="101">B960/C960</f>
        <v>0.0115830115830116</v>
      </c>
    </row>
    <row r="961" s="160" customFormat="1" spans="1:4">
      <c r="A961" s="368" t="s">
        <v>1929</v>
      </c>
      <c r="B961" s="369">
        <v>0.006</v>
      </c>
      <c r="C961" s="369">
        <v>0.0038</v>
      </c>
      <c r="D961" s="370">
        <f t="shared" si="101"/>
        <v>1.57894736842105</v>
      </c>
    </row>
    <row r="962" s="160" customFormat="1" spans="1:4">
      <c r="A962" s="368" t="s">
        <v>1930</v>
      </c>
      <c r="B962" s="369">
        <v>0</v>
      </c>
      <c r="C962" s="369">
        <v>0.0038</v>
      </c>
      <c r="D962" s="370">
        <f t="shared" si="101"/>
        <v>0</v>
      </c>
    </row>
    <row r="963" s="160" customFormat="1" spans="1:4">
      <c r="A963" s="368" t="s">
        <v>1931</v>
      </c>
      <c r="B963" s="369">
        <v>0</v>
      </c>
      <c r="C963" s="369">
        <v>0</v>
      </c>
      <c r="D963" s="370"/>
    </row>
    <row r="964" s="160" customFormat="1" spans="1:4">
      <c r="A964" s="368" t="s">
        <v>1932</v>
      </c>
      <c r="B964" s="369">
        <v>0</v>
      </c>
      <c r="C964" s="369">
        <v>0</v>
      </c>
      <c r="D964" s="370"/>
    </row>
    <row r="965" s="160" customFormat="1" spans="1:4">
      <c r="A965" s="368" t="s">
        <v>1933</v>
      </c>
      <c r="B965" s="369">
        <v>0</v>
      </c>
      <c r="C965" s="369">
        <v>0</v>
      </c>
      <c r="D965" s="370"/>
    </row>
    <row r="966" s="160" customFormat="1" spans="1:4">
      <c r="A966" s="368" t="s">
        <v>1934</v>
      </c>
      <c r="B966" s="369">
        <v>0</v>
      </c>
      <c r="C966" s="369">
        <v>0</v>
      </c>
      <c r="D966" s="370"/>
    </row>
    <row r="967" s="160" customFormat="1" spans="1:4">
      <c r="A967" s="368" t="s">
        <v>1935</v>
      </c>
      <c r="B967" s="369">
        <v>0.006</v>
      </c>
      <c r="C967" s="369">
        <v>0</v>
      </c>
      <c r="D967" s="370"/>
    </row>
    <row r="968" s="160" customFormat="1" spans="1:4">
      <c r="A968" s="368" t="s">
        <v>1936</v>
      </c>
      <c r="B968" s="369">
        <v>0.0746</v>
      </c>
      <c r="C968" s="369">
        <v>0.0446</v>
      </c>
      <c r="D968" s="370">
        <f>B968/C968</f>
        <v>1.67264573991031</v>
      </c>
    </row>
    <row r="969" s="160" customFormat="1" spans="1:4">
      <c r="A969" s="368" t="s">
        <v>1937</v>
      </c>
      <c r="B969" s="369">
        <v>0</v>
      </c>
      <c r="C969" s="369">
        <v>0</v>
      </c>
      <c r="D969" s="370"/>
    </row>
    <row r="970" s="160" customFormat="1" spans="1:4">
      <c r="A970" s="368" t="s">
        <v>1938</v>
      </c>
      <c r="B970" s="369">
        <v>0</v>
      </c>
      <c r="C970" s="369">
        <v>0</v>
      </c>
      <c r="D970" s="370"/>
    </row>
    <row r="971" s="160" customFormat="1" spans="1:4">
      <c r="A971" s="368" t="s">
        <v>1939</v>
      </c>
      <c r="B971" s="369">
        <v>0</v>
      </c>
      <c r="C971" s="369">
        <v>0</v>
      </c>
      <c r="D971" s="370"/>
    </row>
    <row r="972" s="160" customFormat="1" spans="1:4">
      <c r="A972" s="368" t="s">
        <v>1940</v>
      </c>
      <c r="B972" s="369">
        <v>0.0746</v>
      </c>
      <c r="C972" s="369">
        <v>0.0416</v>
      </c>
      <c r="D972" s="370">
        <f t="shared" ref="D972:D976" si="102">B972/C972</f>
        <v>1.79326923076923</v>
      </c>
    </row>
    <row r="973" s="160" customFormat="1" spans="1:4">
      <c r="A973" s="368" t="s">
        <v>1941</v>
      </c>
      <c r="B973" s="369">
        <v>0</v>
      </c>
      <c r="C973" s="369">
        <v>0</v>
      </c>
      <c r="D973" s="370"/>
    </row>
    <row r="974" s="160" customFormat="1" spans="1:4">
      <c r="A974" s="368" t="s">
        <v>1942</v>
      </c>
      <c r="B974" s="369">
        <v>0</v>
      </c>
      <c r="C974" s="369">
        <v>0.003</v>
      </c>
      <c r="D974" s="370">
        <f t="shared" si="102"/>
        <v>0</v>
      </c>
    </row>
    <row r="975" s="160" customFormat="1" spans="1:4">
      <c r="A975" s="368" t="s">
        <v>1943</v>
      </c>
      <c r="B975" s="369">
        <v>0.005</v>
      </c>
      <c r="C975" s="369">
        <v>0.0028</v>
      </c>
      <c r="D975" s="370">
        <f t="shared" si="102"/>
        <v>1.78571428571429</v>
      </c>
    </row>
    <row r="976" s="160" customFormat="1" spans="1:4">
      <c r="A976" s="368" t="s">
        <v>1944</v>
      </c>
      <c r="B976" s="369">
        <v>0</v>
      </c>
      <c r="C976" s="369">
        <v>0.0028</v>
      </c>
      <c r="D976" s="370">
        <f t="shared" si="102"/>
        <v>0</v>
      </c>
    </row>
    <row r="977" s="160" customFormat="1" spans="1:4">
      <c r="A977" s="368" t="s">
        <v>1945</v>
      </c>
      <c r="B977" s="369">
        <v>0.005</v>
      </c>
      <c r="C977" s="369">
        <v>0</v>
      </c>
      <c r="D977" s="370"/>
    </row>
    <row r="978" s="160" customFormat="1" spans="1:4">
      <c r="A978" s="368" t="s">
        <v>1946</v>
      </c>
      <c r="B978" s="369">
        <v>1.7024</v>
      </c>
      <c r="C978" s="369">
        <v>0.0405</v>
      </c>
      <c r="D978" s="370">
        <f t="shared" ref="D978:D984" si="103">B978/C978</f>
        <v>42.0345679012346</v>
      </c>
    </row>
    <row r="979" s="160" customFormat="1" spans="1:4">
      <c r="A979" s="368" t="s">
        <v>1947</v>
      </c>
      <c r="B979" s="369">
        <v>0</v>
      </c>
      <c r="C979" s="369">
        <v>0</v>
      </c>
      <c r="D979" s="370"/>
    </row>
    <row r="980" s="160" customFormat="1" spans="1:4">
      <c r="A980" s="368" t="s">
        <v>1948</v>
      </c>
      <c r="B980" s="369">
        <v>1.7024</v>
      </c>
      <c r="C980" s="369">
        <v>0.0405</v>
      </c>
      <c r="D980" s="370">
        <f t="shared" si="103"/>
        <v>42.0345679012346</v>
      </c>
    </row>
    <row r="981" s="160" customFormat="1" spans="1:4">
      <c r="A981" s="368" t="s">
        <v>862</v>
      </c>
      <c r="B981" s="369">
        <v>12.4585</v>
      </c>
      <c r="C981" s="369">
        <v>10.4251</v>
      </c>
      <c r="D981" s="370">
        <f t="shared" si="103"/>
        <v>1.19504848874351</v>
      </c>
    </row>
    <row r="982" s="160" customFormat="1" spans="1:4">
      <c r="A982" s="368" t="s">
        <v>1949</v>
      </c>
      <c r="B982" s="369">
        <v>8.581</v>
      </c>
      <c r="C982" s="369">
        <v>6.9472</v>
      </c>
      <c r="D982" s="370">
        <f t="shared" si="103"/>
        <v>1.23517388300322</v>
      </c>
    </row>
    <row r="983" s="160" customFormat="1" spans="1:4">
      <c r="A983" s="368" t="s">
        <v>1218</v>
      </c>
      <c r="B983" s="369">
        <v>0.315</v>
      </c>
      <c r="C983" s="369">
        <v>0.3024</v>
      </c>
      <c r="D983" s="370">
        <f t="shared" si="103"/>
        <v>1.04166666666667</v>
      </c>
    </row>
    <row r="984" s="160" customFormat="1" spans="1:4">
      <c r="A984" s="368" t="s">
        <v>1219</v>
      </c>
      <c r="B984" s="369">
        <v>0.3941</v>
      </c>
      <c r="C984" s="369">
        <v>0.3633</v>
      </c>
      <c r="D984" s="370">
        <f t="shared" si="103"/>
        <v>1.08477842003854</v>
      </c>
    </row>
    <row r="985" s="160" customFormat="1" spans="1:4">
      <c r="A985" s="368" t="s">
        <v>1220</v>
      </c>
      <c r="B985" s="369">
        <v>0</v>
      </c>
      <c r="C985" s="369">
        <v>0</v>
      </c>
      <c r="D985" s="370"/>
    </row>
    <row r="986" s="160" customFormat="1" spans="1:4">
      <c r="A986" s="368" t="s">
        <v>1950</v>
      </c>
      <c r="B986" s="369">
        <v>0.184</v>
      </c>
      <c r="C986" s="369">
        <v>0.002</v>
      </c>
      <c r="D986" s="370">
        <f t="shared" ref="D986:D988" si="104">B986/C986</f>
        <v>92</v>
      </c>
    </row>
    <row r="987" s="160" customFormat="1" spans="1:4">
      <c r="A987" s="368" t="s">
        <v>1951</v>
      </c>
      <c r="B987" s="369">
        <v>0.0199</v>
      </c>
      <c r="C987" s="369">
        <v>0.0172</v>
      </c>
      <c r="D987" s="370">
        <f t="shared" si="104"/>
        <v>1.15697674418605</v>
      </c>
    </row>
    <row r="988" s="160" customFormat="1" spans="1:4">
      <c r="A988" s="368" t="s">
        <v>1952</v>
      </c>
      <c r="B988" s="369">
        <v>0.0068</v>
      </c>
      <c r="C988" s="369">
        <v>0.0131</v>
      </c>
      <c r="D988" s="370">
        <f t="shared" si="104"/>
        <v>0.519083969465649</v>
      </c>
    </row>
    <row r="989" s="160" customFormat="1" spans="1:4">
      <c r="A989" s="368" t="s">
        <v>1953</v>
      </c>
      <c r="B989" s="369">
        <v>0.0077</v>
      </c>
      <c r="C989" s="369">
        <v>0</v>
      </c>
      <c r="D989" s="370"/>
    </row>
    <row r="990" s="160" customFormat="1" spans="1:4">
      <c r="A990" s="368" t="s">
        <v>1954</v>
      </c>
      <c r="B990" s="369">
        <v>0.0277</v>
      </c>
      <c r="C990" s="369">
        <v>0</v>
      </c>
      <c r="D990" s="370"/>
    </row>
    <row r="991" s="160" customFormat="1" spans="1:4">
      <c r="A991" s="368" t="s">
        <v>1955</v>
      </c>
      <c r="B991" s="369">
        <v>0</v>
      </c>
      <c r="C991" s="369">
        <v>0.0233</v>
      </c>
      <c r="D991" s="370">
        <f t="shared" ref="D991:D995" si="105">B991/C991</f>
        <v>0</v>
      </c>
    </row>
    <row r="992" s="160" customFormat="1" spans="1:4">
      <c r="A992" s="368" t="s">
        <v>1956</v>
      </c>
      <c r="B992" s="369">
        <v>0</v>
      </c>
      <c r="C992" s="369">
        <v>0</v>
      </c>
      <c r="D992" s="370"/>
    </row>
    <row r="993" s="160" customFormat="1" spans="1:4">
      <c r="A993" s="368" t="s">
        <v>1957</v>
      </c>
      <c r="B993" s="369">
        <v>0</v>
      </c>
      <c r="C993" s="369">
        <v>0</v>
      </c>
      <c r="D993" s="370"/>
    </row>
    <row r="994" s="160" customFormat="1" spans="1:4">
      <c r="A994" s="368" t="s">
        <v>1958</v>
      </c>
      <c r="B994" s="369">
        <v>0</v>
      </c>
      <c r="C994" s="369">
        <v>0.007</v>
      </c>
      <c r="D994" s="370">
        <f t="shared" si="105"/>
        <v>0</v>
      </c>
    </row>
    <row r="995" s="160" customFormat="1" spans="1:4">
      <c r="A995" s="368" t="s">
        <v>1959</v>
      </c>
      <c r="B995" s="369">
        <v>0</v>
      </c>
      <c r="C995" s="369">
        <v>0.0015</v>
      </c>
      <c r="D995" s="370">
        <f t="shared" si="105"/>
        <v>0</v>
      </c>
    </row>
    <row r="996" s="160" customFormat="1" spans="1:4">
      <c r="A996" s="368" t="s">
        <v>1960</v>
      </c>
      <c r="B996" s="369">
        <v>0</v>
      </c>
      <c r="C996" s="369">
        <v>0</v>
      </c>
      <c r="D996" s="370"/>
    </row>
    <row r="997" s="160" customFormat="1" spans="1:4">
      <c r="A997" s="368" t="s">
        <v>1961</v>
      </c>
      <c r="B997" s="369">
        <v>0</v>
      </c>
      <c r="C997" s="369">
        <v>0</v>
      </c>
      <c r="D997" s="370"/>
    </row>
    <row r="998" s="160" customFormat="1" spans="1:4">
      <c r="A998" s="368" t="s">
        <v>1962</v>
      </c>
      <c r="B998" s="369">
        <v>0.0002</v>
      </c>
      <c r="C998" s="369">
        <v>0.0186</v>
      </c>
      <c r="D998" s="370">
        <f>B998/C998</f>
        <v>0.010752688172043</v>
      </c>
    </row>
    <row r="999" s="160" customFormat="1" spans="1:4">
      <c r="A999" s="368" t="s">
        <v>1963</v>
      </c>
      <c r="B999" s="369">
        <v>0.1643</v>
      </c>
      <c r="C999" s="369">
        <v>0.1312</v>
      </c>
      <c r="D999" s="370">
        <f>B999/C999</f>
        <v>1.25228658536585</v>
      </c>
    </row>
    <row r="1000" s="160" customFormat="1" spans="1:4">
      <c r="A1000" s="368" t="s">
        <v>1964</v>
      </c>
      <c r="B1000" s="369">
        <v>0</v>
      </c>
      <c r="C1000" s="369">
        <v>0</v>
      </c>
      <c r="D1000" s="370"/>
    </row>
    <row r="1001" s="160" customFormat="1" spans="1:4">
      <c r="A1001" s="368" t="s">
        <v>1965</v>
      </c>
      <c r="B1001" s="369">
        <v>0</v>
      </c>
      <c r="C1001" s="369">
        <v>0</v>
      </c>
      <c r="D1001" s="370"/>
    </row>
    <row r="1002" s="160" customFormat="1" spans="1:4">
      <c r="A1002" s="368" t="s">
        <v>1966</v>
      </c>
      <c r="B1002" s="369">
        <v>0</v>
      </c>
      <c r="C1002" s="369">
        <v>0</v>
      </c>
      <c r="D1002" s="370"/>
    </row>
    <row r="1003" s="160" customFormat="1" spans="1:4">
      <c r="A1003" s="368" t="s">
        <v>1967</v>
      </c>
      <c r="B1003" s="369">
        <v>0</v>
      </c>
      <c r="C1003" s="369">
        <v>0</v>
      </c>
      <c r="D1003" s="370"/>
    </row>
    <row r="1004" s="160" customFormat="1" spans="1:4">
      <c r="A1004" s="368" t="s">
        <v>1968</v>
      </c>
      <c r="B1004" s="369">
        <v>7.4613</v>
      </c>
      <c r="C1004" s="369">
        <v>6.0676</v>
      </c>
      <c r="D1004" s="370">
        <f t="shared" ref="D1004:D1009" si="106">B1004/C1004</f>
        <v>1.22969543147208</v>
      </c>
    </row>
    <row r="1005" s="160" customFormat="1" spans="1:4">
      <c r="A1005" s="368" t="s">
        <v>1969</v>
      </c>
      <c r="B1005" s="369">
        <v>1</v>
      </c>
      <c r="C1005" s="369">
        <v>0.7043</v>
      </c>
      <c r="D1005" s="370">
        <f t="shared" si="106"/>
        <v>1.41984949595343</v>
      </c>
    </row>
    <row r="1006" s="160" customFormat="1" spans="1:4">
      <c r="A1006" s="368" t="s">
        <v>1218</v>
      </c>
      <c r="B1006" s="369">
        <v>0</v>
      </c>
      <c r="C1006" s="369">
        <v>0</v>
      </c>
      <c r="D1006" s="370"/>
    </row>
    <row r="1007" s="160" customFormat="1" spans="1:4">
      <c r="A1007" s="368" t="s">
        <v>1219</v>
      </c>
      <c r="B1007" s="369">
        <v>0</v>
      </c>
      <c r="C1007" s="369">
        <v>0</v>
      </c>
      <c r="D1007" s="370"/>
    </row>
    <row r="1008" s="160" customFormat="1" spans="1:4">
      <c r="A1008" s="368" t="s">
        <v>1220</v>
      </c>
      <c r="B1008" s="369">
        <v>0</v>
      </c>
      <c r="C1008" s="369">
        <v>0</v>
      </c>
      <c r="D1008" s="370"/>
    </row>
    <row r="1009" s="160" customFormat="1" spans="1:4">
      <c r="A1009" s="368" t="s">
        <v>1970</v>
      </c>
      <c r="B1009" s="369">
        <v>1</v>
      </c>
      <c r="C1009" s="369">
        <v>0.7043</v>
      </c>
      <c r="D1009" s="370">
        <f t="shared" si="106"/>
        <v>1.41984949595343</v>
      </c>
    </row>
    <row r="1010" s="160" customFormat="1" spans="1:4">
      <c r="A1010" s="368" t="s">
        <v>1971</v>
      </c>
      <c r="B1010" s="369">
        <v>0</v>
      </c>
      <c r="C1010" s="369">
        <v>0</v>
      </c>
      <c r="D1010" s="370"/>
    </row>
    <row r="1011" s="160" customFormat="1" spans="1:4">
      <c r="A1011" s="368" t="s">
        <v>1972</v>
      </c>
      <c r="B1011" s="369">
        <v>0</v>
      </c>
      <c r="C1011" s="369">
        <v>0</v>
      </c>
      <c r="D1011" s="370"/>
    </row>
    <row r="1012" s="160" customFormat="1" spans="1:4">
      <c r="A1012" s="368" t="s">
        <v>1973</v>
      </c>
      <c r="B1012" s="369">
        <v>0</v>
      </c>
      <c r="C1012" s="369">
        <v>0</v>
      </c>
      <c r="D1012" s="370"/>
    </row>
    <row r="1013" s="160" customFormat="1" spans="1:4">
      <c r="A1013" s="368" t="s">
        <v>1974</v>
      </c>
      <c r="B1013" s="369">
        <v>0</v>
      </c>
      <c r="C1013" s="369">
        <v>0</v>
      </c>
      <c r="D1013" s="370"/>
    </row>
    <row r="1014" s="160" customFormat="1" spans="1:4">
      <c r="A1014" s="368" t="s">
        <v>1975</v>
      </c>
      <c r="B1014" s="369">
        <v>0</v>
      </c>
      <c r="C1014" s="369">
        <v>0</v>
      </c>
      <c r="D1014" s="370"/>
    </row>
    <row r="1015" s="160" customFormat="1" spans="1:4">
      <c r="A1015" s="368" t="s">
        <v>1976</v>
      </c>
      <c r="B1015" s="369">
        <v>0.5849</v>
      </c>
      <c r="C1015" s="369">
        <v>0</v>
      </c>
      <c r="D1015" s="370"/>
    </row>
    <row r="1016" s="160" customFormat="1" spans="1:4">
      <c r="A1016" s="368" t="s">
        <v>1218</v>
      </c>
      <c r="B1016" s="369">
        <v>0</v>
      </c>
      <c r="C1016" s="369">
        <v>0</v>
      </c>
      <c r="D1016" s="370"/>
    </row>
    <row r="1017" s="160" customFormat="1" spans="1:4">
      <c r="A1017" s="368" t="s">
        <v>1219</v>
      </c>
      <c r="B1017" s="369">
        <v>0</v>
      </c>
      <c r="C1017" s="369">
        <v>0</v>
      </c>
      <c r="D1017" s="370"/>
    </row>
    <row r="1018" s="160" customFormat="1" spans="1:4">
      <c r="A1018" s="368" t="s">
        <v>1220</v>
      </c>
      <c r="B1018" s="369">
        <v>0</v>
      </c>
      <c r="C1018" s="369">
        <v>0</v>
      </c>
      <c r="D1018" s="370"/>
    </row>
    <row r="1019" s="160" customFormat="1" spans="1:4">
      <c r="A1019" s="368" t="s">
        <v>1977</v>
      </c>
      <c r="B1019" s="369">
        <v>0.5849</v>
      </c>
      <c r="C1019" s="369">
        <v>0</v>
      </c>
      <c r="D1019" s="370"/>
    </row>
    <row r="1020" s="160" customFormat="1" spans="1:4">
      <c r="A1020" s="368" t="s">
        <v>1978</v>
      </c>
      <c r="B1020" s="369">
        <v>0</v>
      </c>
      <c r="C1020" s="369">
        <v>0</v>
      </c>
      <c r="D1020" s="370"/>
    </row>
    <row r="1021" s="160" customFormat="1" spans="1:4">
      <c r="A1021" s="368" t="s">
        <v>1979</v>
      </c>
      <c r="B1021" s="369">
        <v>0</v>
      </c>
      <c r="C1021" s="369">
        <v>0</v>
      </c>
      <c r="D1021" s="370"/>
    </row>
    <row r="1022" s="160" customFormat="1" spans="1:4">
      <c r="A1022" s="368" t="s">
        <v>1980</v>
      </c>
      <c r="B1022" s="369">
        <v>0</v>
      </c>
      <c r="C1022" s="369">
        <v>0</v>
      </c>
      <c r="D1022" s="370"/>
    </row>
    <row r="1023" s="160" customFormat="1" spans="1:4">
      <c r="A1023" s="368" t="s">
        <v>1981</v>
      </c>
      <c r="B1023" s="369">
        <v>0</v>
      </c>
      <c r="C1023" s="369">
        <v>0</v>
      </c>
      <c r="D1023" s="370"/>
    </row>
    <row r="1024" s="160" customFormat="1" spans="1:4">
      <c r="A1024" s="368" t="s">
        <v>1982</v>
      </c>
      <c r="B1024" s="369">
        <v>0</v>
      </c>
      <c r="C1024" s="369">
        <v>0</v>
      </c>
      <c r="D1024" s="370"/>
    </row>
    <row r="1025" s="160" customFormat="1" spans="1:4">
      <c r="A1025" s="368" t="s">
        <v>1983</v>
      </c>
      <c r="B1025" s="369">
        <v>0.4965</v>
      </c>
      <c r="C1025" s="369">
        <v>0.7363</v>
      </c>
      <c r="D1025" s="370">
        <f t="shared" ref="D1025:D1030" si="107">B1025/C1025</f>
        <v>0.674317533614016</v>
      </c>
    </row>
    <row r="1026" s="160" customFormat="1" spans="1:4">
      <c r="A1026" s="368" t="s">
        <v>1984</v>
      </c>
      <c r="B1026" s="369">
        <v>0.202</v>
      </c>
      <c r="C1026" s="369">
        <v>0.3234</v>
      </c>
      <c r="D1026" s="370">
        <f t="shared" si="107"/>
        <v>0.624613481756339</v>
      </c>
    </row>
    <row r="1027" s="160" customFormat="1" spans="1:4">
      <c r="A1027" s="368" t="s">
        <v>1985</v>
      </c>
      <c r="B1027" s="369">
        <v>0.0122</v>
      </c>
      <c r="C1027" s="369">
        <v>0.016</v>
      </c>
      <c r="D1027" s="370">
        <f t="shared" si="107"/>
        <v>0.7625</v>
      </c>
    </row>
    <row r="1028" s="160" customFormat="1" spans="1:4">
      <c r="A1028" s="368" t="s">
        <v>1986</v>
      </c>
      <c r="B1028" s="369">
        <v>0.1597</v>
      </c>
      <c r="C1028" s="369">
        <v>0.1795</v>
      </c>
      <c r="D1028" s="370">
        <f t="shared" si="107"/>
        <v>0.889693593314763</v>
      </c>
    </row>
    <row r="1029" s="160" customFormat="1" spans="1:4">
      <c r="A1029" s="368" t="s">
        <v>1987</v>
      </c>
      <c r="B1029" s="369">
        <v>0.1226</v>
      </c>
      <c r="C1029" s="369">
        <v>0.2174</v>
      </c>
      <c r="D1029" s="370">
        <f t="shared" si="107"/>
        <v>0.5639374425023</v>
      </c>
    </row>
    <row r="1030" s="160" customFormat="1" spans="1:4">
      <c r="A1030" s="368" t="s">
        <v>1988</v>
      </c>
      <c r="B1030" s="369">
        <v>0.001</v>
      </c>
      <c r="C1030" s="369">
        <v>0.0009</v>
      </c>
      <c r="D1030" s="370">
        <f t="shared" si="107"/>
        <v>1.11111111111111</v>
      </c>
    </row>
    <row r="1031" s="160" customFormat="1" spans="1:4">
      <c r="A1031" s="368" t="s">
        <v>1218</v>
      </c>
      <c r="B1031" s="369">
        <v>0</v>
      </c>
      <c r="C1031" s="369">
        <v>0</v>
      </c>
      <c r="D1031" s="370"/>
    </row>
    <row r="1032" s="160" customFormat="1" spans="1:4">
      <c r="A1032" s="368" t="s">
        <v>1219</v>
      </c>
      <c r="B1032" s="369">
        <v>0</v>
      </c>
      <c r="C1032" s="369">
        <v>0</v>
      </c>
      <c r="D1032" s="370"/>
    </row>
    <row r="1033" s="160" customFormat="1" spans="1:4">
      <c r="A1033" s="368" t="s">
        <v>1220</v>
      </c>
      <c r="B1033" s="369">
        <v>0</v>
      </c>
      <c r="C1033" s="369">
        <v>0</v>
      </c>
      <c r="D1033" s="370"/>
    </row>
    <row r="1034" s="160" customFormat="1" spans="1:4">
      <c r="A1034" s="368" t="s">
        <v>1974</v>
      </c>
      <c r="B1034" s="369">
        <v>0.001</v>
      </c>
      <c r="C1034" s="369">
        <v>0.0009</v>
      </c>
      <c r="D1034" s="370">
        <f t="shared" ref="D1034:D1038" si="108">B1034/C1034</f>
        <v>1.11111111111111</v>
      </c>
    </row>
    <row r="1035" s="160" customFormat="1" spans="1:4">
      <c r="A1035" s="368" t="s">
        <v>1989</v>
      </c>
      <c r="B1035" s="369">
        <v>0</v>
      </c>
      <c r="C1035" s="369">
        <v>0</v>
      </c>
      <c r="D1035" s="370"/>
    </row>
    <row r="1036" s="160" customFormat="1" spans="1:4">
      <c r="A1036" s="368" t="s">
        <v>1990</v>
      </c>
      <c r="B1036" s="369">
        <v>0</v>
      </c>
      <c r="C1036" s="369">
        <v>0</v>
      </c>
      <c r="D1036" s="370"/>
    </row>
    <row r="1037" s="160" customFormat="1" spans="1:4">
      <c r="A1037" s="368" t="s">
        <v>1991</v>
      </c>
      <c r="B1037" s="369">
        <v>0</v>
      </c>
      <c r="C1037" s="369">
        <v>0.9306</v>
      </c>
      <c r="D1037" s="370">
        <f t="shared" si="108"/>
        <v>0</v>
      </c>
    </row>
    <row r="1038" s="160" customFormat="1" spans="1:4">
      <c r="A1038" s="368" t="s">
        <v>1992</v>
      </c>
      <c r="B1038" s="369">
        <v>0</v>
      </c>
      <c r="C1038" s="369">
        <v>0.9249</v>
      </c>
      <c r="D1038" s="370">
        <f t="shared" si="108"/>
        <v>0</v>
      </c>
    </row>
    <row r="1039" s="160" customFormat="1" spans="1:4">
      <c r="A1039" s="368" t="s">
        <v>1993</v>
      </c>
      <c r="B1039" s="369">
        <v>0</v>
      </c>
      <c r="C1039" s="369">
        <v>0</v>
      </c>
      <c r="D1039" s="370"/>
    </row>
    <row r="1040" s="160" customFormat="1" spans="1:4">
      <c r="A1040" s="368" t="s">
        <v>1994</v>
      </c>
      <c r="B1040" s="369">
        <v>0</v>
      </c>
      <c r="C1040" s="369">
        <v>0</v>
      </c>
      <c r="D1040" s="370"/>
    </row>
    <row r="1041" s="160" customFormat="1" spans="1:4">
      <c r="A1041" s="368" t="s">
        <v>1995</v>
      </c>
      <c r="B1041" s="369">
        <v>0</v>
      </c>
      <c r="C1041" s="369">
        <v>0.0057</v>
      </c>
      <c r="D1041" s="370">
        <f t="shared" ref="D1041:D1046" si="109">B1041/C1041</f>
        <v>0</v>
      </c>
    </row>
    <row r="1042" s="160" customFormat="1" spans="1:4">
      <c r="A1042" s="368" t="s">
        <v>1996</v>
      </c>
      <c r="B1042" s="369">
        <v>1.7951</v>
      </c>
      <c r="C1042" s="369">
        <v>1.1058</v>
      </c>
      <c r="D1042" s="370">
        <f t="shared" si="109"/>
        <v>1.62334961114126</v>
      </c>
    </row>
    <row r="1043" s="160" customFormat="1" spans="1:4">
      <c r="A1043" s="368" t="s">
        <v>1997</v>
      </c>
      <c r="B1043" s="369">
        <v>0</v>
      </c>
      <c r="C1043" s="369">
        <v>0.1706</v>
      </c>
      <c r="D1043" s="370">
        <f t="shared" si="109"/>
        <v>0</v>
      </c>
    </row>
    <row r="1044" s="160" customFormat="1" spans="1:4">
      <c r="A1044" s="368" t="s">
        <v>1998</v>
      </c>
      <c r="B1044" s="369">
        <v>1.7951</v>
      </c>
      <c r="C1044" s="369">
        <v>0.9352</v>
      </c>
      <c r="D1044" s="370">
        <f t="shared" si="109"/>
        <v>1.91948246364414</v>
      </c>
    </row>
    <row r="1045" s="160" customFormat="1" spans="1:4">
      <c r="A1045" s="368" t="s">
        <v>913</v>
      </c>
      <c r="B1045" s="369">
        <v>1.9617</v>
      </c>
      <c r="C1045" s="369">
        <v>1.9357</v>
      </c>
      <c r="D1045" s="370">
        <f t="shared" si="109"/>
        <v>1.01343183344527</v>
      </c>
    </row>
    <row r="1046" s="160" customFormat="1" spans="1:4">
      <c r="A1046" s="368" t="s">
        <v>1999</v>
      </c>
      <c r="B1046" s="369">
        <v>0</v>
      </c>
      <c r="C1046" s="369">
        <v>0.0185</v>
      </c>
      <c r="D1046" s="370">
        <f t="shared" si="109"/>
        <v>0</v>
      </c>
    </row>
    <row r="1047" s="160" customFormat="1" spans="1:4">
      <c r="A1047" s="368" t="s">
        <v>1218</v>
      </c>
      <c r="B1047" s="369">
        <v>0</v>
      </c>
      <c r="C1047" s="369">
        <v>0</v>
      </c>
      <c r="D1047" s="370"/>
    </row>
    <row r="1048" s="160" customFormat="1" spans="1:4">
      <c r="A1048" s="368" t="s">
        <v>1219</v>
      </c>
      <c r="B1048" s="369">
        <v>0</v>
      </c>
      <c r="C1048" s="369">
        <v>0</v>
      </c>
      <c r="D1048" s="370"/>
    </row>
    <row r="1049" s="160" customFormat="1" spans="1:4">
      <c r="A1049" s="368" t="s">
        <v>1220</v>
      </c>
      <c r="B1049" s="369">
        <v>0</v>
      </c>
      <c r="C1049" s="369">
        <v>0</v>
      </c>
      <c r="D1049" s="370"/>
    </row>
    <row r="1050" s="160" customFormat="1" spans="1:4">
      <c r="A1050" s="368" t="s">
        <v>2000</v>
      </c>
      <c r="B1050" s="369">
        <v>0</v>
      </c>
      <c r="C1050" s="369">
        <v>0</v>
      </c>
      <c r="D1050" s="370"/>
    </row>
    <row r="1051" s="160" customFormat="1" spans="1:4">
      <c r="A1051" s="368" t="s">
        <v>2001</v>
      </c>
      <c r="B1051" s="369">
        <v>0</v>
      </c>
      <c r="C1051" s="369">
        <v>0</v>
      </c>
      <c r="D1051" s="370"/>
    </row>
    <row r="1052" s="160" customFormat="1" spans="1:4">
      <c r="A1052" s="368" t="s">
        <v>2002</v>
      </c>
      <c r="B1052" s="369">
        <v>0</v>
      </c>
      <c r="C1052" s="369">
        <v>0</v>
      </c>
      <c r="D1052" s="370"/>
    </row>
    <row r="1053" s="160" customFormat="1" spans="1:4">
      <c r="A1053" s="368" t="s">
        <v>2003</v>
      </c>
      <c r="B1053" s="369">
        <v>0</v>
      </c>
      <c r="C1053" s="369">
        <v>0</v>
      </c>
      <c r="D1053" s="370"/>
    </row>
    <row r="1054" s="160" customFormat="1" spans="1:4">
      <c r="A1054" s="368" t="s">
        <v>2004</v>
      </c>
      <c r="B1054" s="369">
        <v>0</v>
      </c>
      <c r="C1054" s="369">
        <v>0</v>
      </c>
      <c r="D1054" s="370"/>
    </row>
    <row r="1055" s="160" customFormat="1" spans="1:4">
      <c r="A1055" s="368" t="s">
        <v>2005</v>
      </c>
      <c r="B1055" s="369">
        <v>0</v>
      </c>
      <c r="C1055" s="369">
        <v>0.0185</v>
      </c>
      <c r="D1055" s="370">
        <f>B1055/C1055</f>
        <v>0</v>
      </c>
    </row>
    <row r="1056" s="160" customFormat="1" spans="1:4">
      <c r="A1056" s="368" t="s">
        <v>2006</v>
      </c>
      <c r="B1056" s="369">
        <v>0.0117</v>
      </c>
      <c r="C1056" s="369">
        <v>0.0116</v>
      </c>
      <c r="D1056" s="370">
        <f>B1056/C1056</f>
        <v>1.00862068965517</v>
      </c>
    </row>
    <row r="1057" s="160" customFormat="1" spans="1:4">
      <c r="A1057" s="368" t="s">
        <v>1218</v>
      </c>
      <c r="B1057" s="369">
        <v>0</v>
      </c>
      <c r="C1057" s="369">
        <v>0</v>
      </c>
      <c r="D1057" s="370"/>
    </row>
    <row r="1058" s="160" customFormat="1" spans="1:4">
      <c r="A1058" s="368" t="s">
        <v>1219</v>
      </c>
      <c r="B1058" s="369">
        <v>0</v>
      </c>
      <c r="C1058" s="369">
        <v>0</v>
      </c>
      <c r="D1058" s="370"/>
    </row>
    <row r="1059" s="160" customFormat="1" spans="1:4">
      <c r="A1059" s="368" t="s">
        <v>1220</v>
      </c>
      <c r="B1059" s="369">
        <v>0</v>
      </c>
      <c r="C1059" s="369">
        <v>0</v>
      </c>
      <c r="D1059" s="370"/>
    </row>
    <row r="1060" s="160" customFormat="1" spans="1:4">
      <c r="A1060" s="368" t="s">
        <v>2007</v>
      </c>
      <c r="B1060" s="369">
        <v>0</v>
      </c>
      <c r="C1060" s="369">
        <v>0</v>
      </c>
      <c r="D1060" s="370"/>
    </row>
    <row r="1061" s="160" customFormat="1" spans="1:4">
      <c r="A1061" s="368" t="s">
        <v>2008</v>
      </c>
      <c r="B1061" s="369">
        <v>0</v>
      </c>
      <c r="C1061" s="369">
        <v>0</v>
      </c>
      <c r="D1061" s="370"/>
    </row>
    <row r="1062" s="160" customFormat="1" spans="1:4">
      <c r="A1062" s="368" t="s">
        <v>2009</v>
      </c>
      <c r="B1062" s="369">
        <v>0</v>
      </c>
      <c r="C1062" s="369">
        <v>0</v>
      </c>
      <c r="D1062" s="370"/>
    </row>
    <row r="1063" s="160" customFormat="1" spans="1:4">
      <c r="A1063" s="368" t="s">
        <v>2010</v>
      </c>
      <c r="B1063" s="369">
        <v>0</v>
      </c>
      <c r="C1063" s="369">
        <v>0</v>
      </c>
      <c r="D1063" s="370"/>
    </row>
    <row r="1064" s="160" customFormat="1" spans="1:4">
      <c r="A1064" s="368" t="s">
        <v>2011</v>
      </c>
      <c r="B1064" s="369">
        <v>0</v>
      </c>
      <c r="C1064" s="369">
        <v>0</v>
      </c>
      <c r="D1064" s="370"/>
    </row>
    <row r="1065" s="160" customFormat="1" spans="1:4">
      <c r="A1065" s="368" t="s">
        <v>2012</v>
      </c>
      <c r="B1065" s="369">
        <v>0</v>
      </c>
      <c r="C1065" s="369">
        <v>0</v>
      </c>
      <c r="D1065" s="370"/>
    </row>
    <row r="1066" s="160" customFormat="1" spans="1:4">
      <c r="A1066" s="368" t="s">
        <v>2013</v>
      </c>
      <c r="B1066" s="369">
        <v>0</v>
      </c>
      <c r="C1066" s="369">
        <v>0</v>
      </c>
      <c r="D1066" s="370"/>
    </row>
    <row r="1067" s="160" customFormat="1" spans="1:4">
      <c r="A1067" s="368" t="s">
        <v>2014</v>
      </c>
      <c r="B1067" s="369">
        <v>0</v>
      </c>
      <c r="C1067" s="369">
        <v>0</v>
      </c>
      <c r="D1067" s="370"/>
    </row>
    <row r="1068" s="160" customFormat="1" spans="1:4">
      <c r="A1068" s="368" t="s">
        <v>2015</v>
      </c>
      <c r="B1068" s="369">
        <v>0</v>
      </c>
      <c r="C1068" s="369">
        <v>0</v>
      </c>
      <c r="D1068" s="370"/>
    </row>
    <row r="1069" s="160" customFormat="1" spans="1:4">
      <c r="A1069" s="368" t="s">
        <v>2016</v>
      </c>
      <c r="B1069" s="369">
        <v>0</v>
      </c>
      <c r="C1069" s="369">
        <v>0</v>
      </c>
      <c r="D1069" s="370"/>
    </row>
    <row r="1070" s="160" customFormat="1" spans="1:4">
      <c r="A1070" s="368" t="s">
        <v>2017</v>
      </c>
      <c r="B1070" s="369">
        <v>0</v>
      </c>
      <c r="C1070" s="369">
        <v>0</v>
      </c>
      <c r="D1070" s="370"/>
    </row>
    <row r="1071" s="160" customFormat="1" spans="1:4">
      <c r="A1071" s="368" t="s">
        <v>2018</v>
      </c>
      <c r="B1071" s="369">
        <v>0.0117</v>
      </c>
      <c r="C1071" s="369">
        <v>0.0116</v>
      </c>
      <c r="D1071" s="370">
        <f t="shared" ref="D1071:D1078" si="110">B1071/C1071</f>
        <v>1.00862068965517</v>
      </c>
    </row>
    <row r="1072" s="160" customFormat="1" spans="1:4">
      <c r="A1072" s="368" t="s">
        <v>2019</v>
      </c>
      <c r="B1072" s="369">
        <v>1.096</v>
      </c>
      <c r="C1072" s="369">
        <v>0.0242</v>
      </c>
      <c r="D1072" s="370">
        <f t="shared" si="110"/>
        <v>45.2892561983471</v>
      </c>
    </row>
    <row r="1073" s="160" customFormat="1" spans="1:4">
      <c r="A1073" s="368" t="s">
        <v>1218</v>
      </c>
      <c r="B1073" s="369">
        <v>0</v>
      </c>
      <c r="C1073" s="369">
        <v>0</v>
      </c>
      <c r="D1073" s="370"/>
    </row>
    <row r="1074" s="160" customFormat="1" spans="1:4">
      <c r="A1074" s="368" t="s">
        <v>1219</v>
      </c>
      <c r="B1074" s="369">
        <v>0</v>
      </c>
      <c r="C1074" s="369">
        <v>0</v>
      </c>
      <c r="D1074" s="370"/>
    </row>
    <row r="1075" s="160" customFormat="1" spans="1:4">
      <c r="A1075" s="368" t="s">
        <v>1220</v>
      </c>
      <c r="B1075" s="369">
        <v>0</v>
      </c>
      <c r="C1075" s="369">
        <v>0</v>
      </c>
      <c r="D1075" s="370"/>
    </row>
    <row r="1076" s="160" customFormat="1" spans="1:4">
      <c r="A1076" s="368" t="s">
        <v>2020</v>
      </c>
      <c r="B1076" s="369">
        <v>1.096</v>
      </c>
      <c r="C1076" s="369">
        <v>0.0242</v>
      </c>
      <c r="D1076" s="370">
        <f t="shared" si="110"/>
        <v>45.2892561983471</v>
      </c>
    </row>
    <row r="1077" s="160" customFormat="1" spans="1:4">
      <c r="A1077" s="368" t="s">
        <v>2021</v>
      </c>
      <c r="B1077" s="369">
        <v>0.0465</v>
      </c>
      <c r="C1077" s="369">
        <v>0.0693</v>
      </c>
      <c r="D1077" s="370">
        <f t="shared" si="110"/>
        <v>0.670995670995671</v>
      </c>
    </row>
    <row r="1078" s="160" customFormat="1" spans="1:4">
      <c r="A1078" s="368" t="s">
        <v>1218</v>
      </c>
      <c r="B1078" s="369">
        <v>0.0097</v>
      </c>
      <c r="C1078" s="369">
        <v>0.008</v>
      </c>
      <c r="D1078" s="370">
        <f t="shared" si="110"/>
        <v>1.2125</v>
      </c>
    </row>
    <row r="1079" s="160" customFormat="1" spans="1:4">
      <c r="A1079" s="368" t="s">
        <v>1219</v>
      </c>
      <c r="B1079" s="369">
        <v>0</v>
      </c>
      <c r="C1079" s="369">
        <v>0</v>
      </c>
      <c r="D1079" s="370"/>
    </row>
    <row r="1080" s="160" customFormat="1" spans="1:4">
      <c r="A1080" s="368" t="s">
        <v>1220</v>
      </c>
      <c r="B1080" s="369">
        <v>0</v>
      </c>
      <c r="C1080" s="369">
        <v>0</v>
      </c>
      <c r="D1080" s="370"/>
    </row>
    <row r="1081" s="160" customFormat="1" spans="1:4">
      <c r="A1081" s="368" t="s">
        <v>2022</v>
      </c>
      <c r="B1081" s="369">
        <v>0</v>
      </c>
      <c r="C1081" s="369">
        <v>0</v>
      </c>
      <c r="D1081" s="370"/>
    </row>
    <row r="1082" s="160" customFormat="1" spans="1:4">
      <c r="A1082" s="368" t="s">
        <v>2023</v>
      </c>
      <c r="B1082" s="369">
        <v>0</v>
      </c>
      <c r="C1082" s="369">
        <v>0</v>
      </c>
      <c r="D1082" s="370"/>
    </row>
    <row r="1083" s="160" customFormat="1" spans="1:4">
      <c r="A1083" s="368" t="s">
        <v>2024</v>
      </c>
      <c r="B1083" s="369">
        <v>0</v>
      </c>
      <c r="C1083" s="369">
        <v>0</v>
      </c>
      <c r="D1083" s="370"/>
    </row>
    <row r="1084" s="160" customFormat="1" spans="1:4">
      <c r="A1084" s="368" t="s">
        <v>2025</v>
      </c>
      <c r="B1084" s="369">
        <v>0.0328</v>
      </c>
      <c r="C1084" s="369">
        <v>0.0373</v>
      </c>
      <c r="D1084" s="370">
        <f>B1084/C1084</f>
        <v>0.879356568364611</v>
      </c>
    </row>
    <row r="1085" s="160" customFormat="1" spans="1:4">
      <c r="A1085" s="368" t="s">
        <v>2026</v>
      </c>
      <c r="B1085" s="369">
        <v>0</v>
      </c>
      <c r="C1085" s="369">
        <v>0</v>
      </c>
      <c r="D1085" s="370"/>
    </row>
    <row r="1086" s="160" customFormat="1" spans="1:4">
      <c r="A1086" s="368" t="s">
        <v>2027</v>
      </c>
      <c r="B1086" s="369">
        <v>0</v>
      </c>
      <c r="C1086" s="369">
        <v>0.021</v>
      </c>
      <c r="D1086" s="370">
        <f t="shared" ref="D1086:D1093" si="111">B1086/C1086</f>
        <v>0</v>
      </c>
    </row>
    <row r="1087" s="160" customFormat="1" spans="1:4">
      <c r="A1087" s="368" t="s">
        <v>2028</v>
      </c>
      <c r="B1087" s="369">
        <v>0</v>
      </c>
      <c r="C1087" s="369">
        <v>0</v>
      </c>
      <c r="D1087" s="370"/>
    </row>
    <row r="1088" s="160" customFormat="1" spans="1:4">
      <c r="A1088" s="368" t="s">
        <v>1974</v>
      </c>
      <c r="B1088" s="369">
        <v>0</v>
      </c>
      <c r="C1088" s="369">
        <v>0</v>
      </c>
      <c r="D1088" s="370"/>
    </row>
    <row r="1089" s="160" customFormat="1" spans="1:4">
      <c r="A1089" s="368" t="s">
        <v>2029</v>
      </c>
      <c r="B1089" s="369">
        <v>0</v>
      </c>
      <c r="C1089" s="369">
        <v>0</v>
      </c>
      <c r="D1089" s="370"/>
    </row>
    <row r="1090" s="160" customFormat="1" spans="1:4">
      <c r="A1090" s="368" t="s">
        <v>2030</v>
      </c>
      <c r="B1090" s="369">
        <v>0.004</v>
      </c>
      <c r="C1090" s="369">
        <v>0.003</v>
      </c>
      <c r="D1090" s="370">
        <f t="shared" si="111"/>
        <v>1.33333333333333</v>
      </c>
    </row>
    <row r="1091" s="160" customFormat="1" spans="1:4">
      <c r="A1091" s="368" t="s">
        <v>2031</v>
      </c>
      <c r="B1091" s="369">
        <v>0.0631</v>
      </c>
      <c r="C1091" s="369">
        <v>0.0578</v>
      </c>
      <c r="D1091" s="370">
        <f t="shared" si="111"/>
        <v>1.0916955017301</v>
      </c>
    </row>
    <row r="1092" s="160" customFormat="1" spans="1:4">
      <c r="A1092" s="368" t="s">
        <v>1218</v>
      </c>
      <c r="B1092" s="369">
        <v>0.0434</v>
      </c>
      <c r="C1092" s="369">
        <v>0.0373</v>
      </c>
      <c r="D1092" s="370">
        <f t="shared" si="111"/>
        <v>1.16353887399464</v>
      </c>
    </row>
    <row r="1093" s="160" customFormat="1" spans="1:4">
      <c r="A1093" s="368" t="s">
        <v>1219</v>
      </c>
      <c r="B1093" s="369">
        <v>0.0197</v>
      </c>
      <c r="C1093" s="369">
        <v>0.0204</v>
      </c>
      <c r="D1093" s="370">
        <f t="shared" si="111"/>
        <v>0.965686274509804</v>
      </c>
    </row>
    <row r="1094" s="160" customFormat="1" spans="1:4">
      <c r="A1094" s="368" t="s">
        <v>1220</v>
      </c>
      <c r="B1094" s="369">
        <v>0</v>
      </c>
      <c r="C1094" s="369">
        <v>0</v>
      </c>
      <c r="D1094" s="370"/>
    </row>
    <row r="1095" s="160" customFormat="1" spans="1:4">
      <c r="A1095" s="368" t="s">
        <v>2032</v>
      </c>
      <c r="B1095" s="369">
        <v>0</v>
      </c>
      <c r="C1095" s="369">
        <v>0</v>
      </c>
      <c r="D1095" s="370"/>
    </row>
    <row r="1096" s="160" customFormat="1" spans="1:4">
      <c r="A1096" s="368" t="s">
        <v>2033</v>
      </c>
      <c r="B1096" s="369">
        <v>0</v>
      </c>
      <c r="C1096" s="369">
        <v>0</v>
      </c>
      <c r="D1096" s="370"/>
    </row>
    <row r="1097" s="160" customFormat="1" spans="1:4">
      <c r="A1097" s="368" t="s">
        <v>2034</v>
      </c>
      <c r="B1097" s="369">
        <v>0</v>
      </c>
      <c r="C1097" s="369">
        <v>0.0001</v>
      </c>
      <c r="D1097" s="370">
        <f>B1097/C1097</f>
        <v>0</v>
      </c>
    </row>
    <row r="1098" s="160" customFormat="1" spans="1:4">
      <c r="A1098" s="368" t="s">
        <v>2035</v>
      </c>
      <c r="B1098" s="369">
        <v>0.7394</v>
      </c>
      <c r="C1098" s="369">
        <v>1.5669</v>
      </c>
      <c r="D1098" s="370">
        <f>B1098/C1098</f>
        <v>0.471887165741273</v>
      </c>
    </row>
    <row r="1099" s="160" customFormat="1" spans="1:4">
      <c r="A1099" s="368" t="s">
        <v>1218</v>
      </c>
      <c r="B1099" s="369">
        <v>0</v>
      </c>
      <c r="C1099" s="369">
        <v>0</v>
      </c>
      <c r="D1099" s="370"/>
    </row>
    <row r="1100" s="160" customFormat="1" spans="1:4">
      <c r="A1100" s="368" t="s">
        <v>1219</v>
      </c>
      <c r="B1100" s="369">
        <v>0</v>
      </c>
      <c r="C1100" s="369">
        <v>0</v>
      </c>
      <c r="D1100" s="370"/>
    </row>
    <row r="1101" s="160" customFormat="1" spans="1:4">
      <c r="A1101" s="368" t="s">
        <v>1220</v>
      </c>
      <c r="B1101" s="369">
        <v>0</v>
      </c>
      <c r="C1101" s="369">
        <v>0</v>
      </c>
      <c r="D1101" s="370"/>
    </row>
    <row r="1102" s="160" customFormat="1" spans="1:4">
      <c r="A1102" s="368" t="s">
        <v>2036</v>
      </c>
      <c r="B1102" s="369">
        <v>0</v>
      </c>
      <c r="C1102" s="369">
        <v>0</v>
      </c>
      <c r="D1102" s="370"/>
    </row>
    <row r="1103" s="160" customFormat="1" spans="1:4">
      <c r="A1103" s="368" t="s">
        <v>2037</v>
      </c>
      <c r="B1103" s="369">
        <v>0.0801</v>
      </c>
      <c r="C1103" s="369">
        <v>0.0088</v>
      </c>
      <c r="D1103" s="370">
        <f t="shared" ref="D1103:D1105" si="112">B1103/C1103</f>
        <v>9.10227272727273</v>
      </c>
    </row>
    <row r="1104" s="160" customFormat="1" spans="1:4">
      <c r="A1104" s="368" t="s">
        <v>2038</v>
      </c>
      <c r="B1104" s="369">
        <v>0.6593</v>
      </c>
      <c r="C1104" s="369">
        <v>1.5581</v>
      </c>
      <c r="D1104" s="370">
        <f t="shared" si="112"/>
        <v>0.423143572299596</v>
      </c>
    </row>
    <row r="1105" s="160" customFormat="1" spans="1:4">
      <c r="A1105" s="368" t="s">
        <v>2039</v>
      </c>
      <c r="B1105" s="369">
        <v>0.005</v>
      </c>
      <c r="C1105" s="369">
        <v>0.009</v>
      </c>
      <c r="D1105" s="370">
        <f t="shared" si="112"/>
        <v>0.555555555555556</v>
      </c>
    </row>
    <row r="1106" s="160" customFormat="1" spans="1:4">
      <c r="A1106" s="368" t="s">
        <v>2040</v>
      </c>
      <c r="B1106" s="369">
        <v>0</v>
      </c>
      <c r="C1106" s="369">
        <v>0</v>
      </c>
      <c r="D1106" s="370"/>
    </row>
    <row r="1107" s="160" customFormat="1" spans="1:4">
      <c r="A1107" s="368" t="s">
        <v>2041</v>
      </c>
      <c r="B1107" s="369">
        <v>0.005</v>
      </c>
      <c r="C1107" s="369">
        <v>0.009</v>
      </c>
      <c r="D1107" s="370">
        <f t="shared" ref="D1107:D1114" si="113">B1107/C1107</f>
        <v>0.555555555555556</v>
      </c>
    </row>
    <row r="1108" s="160" customFormat="1" spans="1:4">
      <c r="A1108" s="368" t="s">
        <v>2042</v>
      </c>
      <c r="B1108" s="369">
        <v>0</v>
      </c>
      <c r="C1108" s="369">
        <v>0</v>
      </c>
      <c r="D1108" s="370"/>
    </row>
    <row r="1109" s="160" customFormat="1" spans="1:4">
      <c r="A1109" s="368" t="s">
        <v>2043</v>
      </c>
      <c r="B1109" s="369">
        <v>0</v>
      </c>
      <c r="C1109" s="369">
        <v>0</v>
      </c>
      <c r="D1109" s="370"/>
    </row>
    <row r="1110" s="160" customFormat="1" spans="1:4">
      <c r="A1110" s="368" t="s">
        <v>2044</v>
      </c>
      <c r="B1110" s="369">
        <v>0</v>
      </c>
      <c r="C1110" s="369">
        <v>0</v>
      </c>
      <c r="D1110" s="370"/>
    </row>
    <row r="1111" s="160" customFormat="1" spans="1:4">
      <c r="A1111" s="368" t="s">
        <v>960</v>
      </c>
      <c r="B1111" s="369">
        <v>1.1869</v>
      </c>
      <c r="C1111" s="369">
        <v>0.7961</v>
      </c>
      <c r="D1111" s="370">
        <f t="shared" si="113"/>
        <v>1.49089310388142</v>
      </c>
    </row>
    <row r="1112" s="160" customFormat="1" spans="1:4">
      <c r="A1112" s="368" t="s">
        <v>2045</v>
      </c>
      <c r="B1112" s="369">
        <v>0.0793</v>
      </c>
      <c r="C1112" s="369">
        <v>0.0606</v>
      </c>
      <c r="D1112" s="370">
        <f t="shared" si="113"/>
        <v>1.30858085808581</v>
      </c>
    </row>
    <row r="1113" s="160" customFormat="1" spans="1:4">
      <c r="A1113" s="368" t="s">
        <v>1218</v>
      </c>
      <c r="B1113" s="369">
        <v>0.0568</v>
      </c>
      <c r="C1113" s="369">
        <v>0.0416</v>
      </c>
      <c r="D1113" s="370">
        <f t="shared" si="113"/>
        <v>1.36538461538462</v>
      </c>
    </row>
    <row r="1114" s="160" customFormat="1" spans="1:4">
      <c r="A1114" s="368" t="s">
        <v>1219</v>
      </c>
      <c r="B1114" s="369">
        <v>0</v>
      </c>
      <c r="C1114" s="369">
        <v>0.0032</v>
      </c>
      <c r="D1114" s="370">
        <f t="shared" si="113"/>
        <v>0</v>
      </c>
    </row>
    <row r="1115" s="160" customFormat="1" spans="1:4">
      <c r="A1115" s="368" t="s">
        <v>1220</v>
      </c>
      <c r="B1115" s="369">
        <v>0</v>
      </c>
      <c r="C1115" s="369">
        <v>0</v>
      </c>
      <c r="D1115" s="370"/>
    </row>
    <row r="1116" s="160" customFormat="1" spans="1:4">
      <c r="A1116" s="368" t="s">
        <v>2046</v>
      </c>
      <c r="B1116" s="369">
        <v>0</v>
      </c>
      <c r="C1116" s="369">
        <v>0</v>
      </c>
      <c r="D1116" s="370"/>
    </row>
    <row r="1117" s="160" customFormat="1" spans="1:4">
      <c r="A1117" s="368" t="s">
        <v>2047</v>
      </c>
      <c r="B1117" s="369">
        <v>0</v>
      </c>
      <c r="C1117" s="369">
        <v>0</v>
      </c>
      <c r="D1117" s="370"/>
    </row>
    <row r="1118" s="160" customFormat="1" spans="1:4">
      <c r="A1118" s="368" t="s">
        <v>2048</v>
      </c>
      <c r="B1118" s="369">
        <v>0</v>
      </c>
      <c r="C1118" s="369">
        <v>0</v>
      </c>
      <c r="D1118" s="370"/>
    </row>
    <row r="1119" s="160" customFormat="1" spans="1:4">
      <c r="A1119" s="368" t="s">
        <v>2049</v>
      </c>
      <c r="B1119" s="369">
        <v>0</v>
      </c>
      <c r="C1119" s="369">
        <v>0</v>
      </c>
      <c r="D1119" s="370"/>
    </row>
    <row r="1120" s="160" customFormat="1" spans="1:4">
      <c r="A1120" s="368" t="s">
        <v>1227</v>
      </c>
      <c r="B1120" s="369">
        <v>0.0033</v>
      </c>
      <c r="C1120" s="369">
        <v>0</v>
      </c>
      <c r="D1120" s="370"/>
    </row>
    <row r="1121" s="160" customFormat="1" spans="1:4">
      <c r="A1121" s="368" t="s">
        <v>2050</v>
      </c>
      <c r="B1121" s="369">
        <v>0.0192</v>
      </c>
      <c r="C1121" s="369">
        <v>0.0158</v>
      </c>
      <c r="D1121" s="370">
        <f t="shared" ref="D1121:D1124" si="114">B1121/C1121</f>
        <v>1.21518987341772</v>
      </c>
    </row>
    <row r="1122" s="160" customFormat="1" spans="1:4">
      <c r="A1122" s="368" t="s">
        <v>2051</v>
      </c>
      <c r="B1122" s="369">
        <v>0.1359</v>
      </c>
      <c r="C1122" s="369">
        <v>0.1475</v>
      </c>
      <c r="D1122" s="370">
        <f t="shared" si="114"/>
        <v>0.92135593220339</v>
      </c>
    </row>
    <row r="1123" s="160" customFormat="1" spans="1:4">
      <c r="A1123" s="368" t="s">
        <v>1218</v>
      </c>
      <c r="B1123" s="369">
        <v>0</v>
      </c>
      <c r="C1123" s="369">
        <v>0</v>
      </c>
      <c r="D1123" s="370"/>
    </row>
    <row r="1124" s="160" customFormat="1" spans="1:4">
      <c r="A1124" s="368" t="s">
        <v>1219</v>
      </c>
      <c r="B1124" s="369">
        <v>0.047</v>
      </c>
      <c r="C1124" s="369">
        <v>0.0492</v>
      </c>
      <c r="D1124" s="370">
        <f t="shared" si="114"/>
        <v>0.955284552845528</v>
      </c>
    </row>
    <row r="1125" s="160" customFormat="1" spans="1:4">
      <c r="A1125" s="368" t="s">
        <v>1220</v>
      </c>
      <c r="B1125" s="369">
        <v>0</v>
      </c>
      <c r="C1125" s="369">
        <v>0</v>
      </c>
      <c r="D1125" s="370"/>
    </row>
    <row r="1126" s="160" customFormat="1" spans="1:4">
      <c r="A1126" s="368" t="s">
        <v>2052</v>
      </c>
      <c r="B1126" s="369">
        <v>0</v>
      </c>
      <c r="C1126" s="369">
        <v>0</v>
      </c>
      <c r="D1126" s="370"/>
    </row>
    <row r="1127" s="160" customFormat="1" spans="1:4">
      <c r="A1127" s="368" t="s">
        <v>2053</v>
      </c>
      <c r="B1127" s="369">
        <v>0.0889</v>
      </c>
      <c r="C1127" s="369">
        <v>0.0983</v>
      </c>
      <c r="D1127" s="370">
        <f t="shared" ref="D1127:D1131" si="115">B1127/C1127</f>
        <v>0.904374364191251</v>
      </c>
    </row>
    <row r="1128" s="160" customFormat="1" spans="1:4">
      <c r="A1128" s="368" t="s">
        <v>2054</v>
      </c>
      <c r="B1128" s="369">
        <v>0.9717</v>
      </c>
      <c r="C1128" s="369">
        <v>0.588</v>
      </c>
      <c r="D1128" s="370">
        <f t="shared" si="115"/>
        <v>1.65255102040816</v>
      </c>
    </row>
    <row r="1129" s="160" customFormat="1" spans="1:4">
      <c r="A1129" s="368" t="s">
        <v>2055</v>
      </c>
      <c r="B1129" s="369">
        <v>0</v>
      </c>
      <c r="C1129" s="369">
        <v>0.25</v>
      </c>
      <c r="D1129" s="370">
        <f t="shared" si="115"/>
        <v>0</v>
      </c>
    </row>
    <row r="1130" s="160" customFormat="1" spans="1:4">
      <c r="A1130" s="368" t="s">
        <v>2056</v>
      </c>
      <c r="B1130" s="369">
        <v>0.9717</v>
      </c>
      <c r="C1130" s="369">
        <v>0.338</v>
      </c>
      <c r="D1130" s="370">
        <f t="shared" si="115"/>
        <v>2.87485207100592</v>
      </c>
    </row>
    <row r="1131" s="160" customFormat="1" spans="1:4">
      <c r="A1131" s="368" t="s">
        <v>973</v>
      </c>
      <c r="B1131" s="369">
        <v>0.2306</v>
      </c>
      <c r="C1131" s="369">
        <v>0.7677</v>
      </c>
      <c r="D1131" s="370">
        <f t="shared" si="115"/>
        <v>0.300377751725935</v>
      </c>
    </row>
    <row r="1132" s="160" customFormat="1" spans="1:4">
      <c r="A1132" s="368" t="s">
        <v>2057</v>
      </c>
      <c r="B1132" s="369">
        <v>0.0304</v>
      </c>
      <c r="C1132" s="369">
        <v>0</v>
      </c>
      <c r="D1132" s="370"/>
    </row>
    <row r="1133" s="160" customFormat="1" spans="1:4">
      <c r="A1133" s="368" t="s">
        <v>1218</v>
      </c>
      <c r="B1133" s="369">
        <v>0.0304</v>
      </c>
      <c r="C1133" s="369">
        <v>0</v>
      </c>
      <c r="D1133" s="370"/>
    </row>
    <row r="1134" s="160" customFormat="1" spans="1:4">
      <c r="A1134" s="368" t="s">
        <v>1219</v>
      </c>
      <c r="B1134" s="369">
        <v>0</v>
      </c>
      <c r="C1134" s="369">
        <v>0</v>
      </c>
      <c r="D1134" s="370"/>
    </row>
    <row r="1135" s="160" customFormat="1" spans="1:4">
      <c r="A1135" s="368" t="s">
        <v>1220</v>
      </c>
      <c r="B1135" s="369">
        <v>0</v>
      </c>
      <c r="C1135" s="369">
        <v>0</v>
      </c>
      <c r="D1135" s="370"/>
    </row>
    <row r="1136" s="160" customFormat="1" spans="1:4">
      <c r="A1136" s="368" t="s">
        <v>2058</v>
      </c>
      <c r="B1136" s="369">
        <v>0</v>
      </c>
      <c r="C1136" s="369">
        <v>0</v>
      </c>
      <c r="D1136" s="370"/>
    </row>
    <row r="1137" s="160" customFormat="1" spans="1:4">
      <c r="A1137" s="368" t="s">
        <v>1227</v>
      </c>
      <c r="B1137" s="369">
        <v>0</v>
      </c>
      <c r="C1137" s="369">
        <v>0</v>
      </c>
      <c r="D1137" s="370"/>
    </row>
    <row r="1138" s="160" customFormat="1" spans="1:4">
      <c r="A1138" s="368" t="s">
        <v>2059</v>
      </c>
      <c r="B1138" s="369">
        <v>0</v>
      </c>
      <c r="C1138" s="369">
        <v>0</v>
      </c>
      <c r="D1138" s="370"/>
    </row>
    <row r="1139" s="160" customFormat="1" spans="1:4">
      <c r="A1139" s="368" t="s">
        <v>2060</v>
      </c>
      <c r="B1139" s="369">
        <v>0.0181</v>
      </c>
      <c r="C1139" s="369">
        <v>0</v>
      </c>
      <c r="D1139" s="370"/>
    </row>
    <row r="1140" s="160" customFormat="1" spans="1:4">
      <c r="A1140" s="368" t="s">
        <v>2061</v>
      </c>
      <c r="B1140" s="369">
        <v>0</v>
      </c>
      <c r="C1140" s="369">
        <v>0</v>
      </c>
      <c r="D1140" s="370"/>
    </row>
    <row r="1141" s="160" customFormat="1" spans="1:4">
      <c r="A1141" s="368" t="s">
        <v>2062</v>
      </c>
      <c r="B1141" s="369">
        <v>0</v>
      </c>
      <c r="C1141" s="369">
        <v>0</v>
      </c>
      <c r="D1141" s="370"/>
    </row>
    <row r="1142" s="160" customFormat="1" spans="1:4">
      <c r="A1142" s="368" t="s">
        <v>2063</v>
      </c>
      <c r="B1142" s="369">
        <v>0</v>
      </c>
      <c r="C1142" s="369">
        <v>0</v>
      </c>
      <c r="D1142" s="370"/>
    </row>
    <row r="1143" s="160" customFormat="1" spans="1:4">
      <c r="A1143" s="368" t="s">
        <v>2064</v>
      </c>
      <c r="B1143" s="369">
        <v>0</v>
      </c>
      <c r="C1143" s="369">
        <v>0</v>
      </c>
      <c r="D1143" s="370"/>
    </row>
    <row r="1144" s="160" customFormat="1" spans="1:4">
      <c r="A1144" s="368" t="s">
        <v>2065</v>
      </c>
      <c r="B1144" s="369">
        <v>0</v>
      </c>
      <c r="C1144" s="369">
        <v>0</v>
      </c>
      <c r="D1144" s="370"/>
    </row>
    <row r="1145" s="160" customFormat="1" spans="1:4">
      <c r="A1145" s="368" t="s">
        <v>2066</v>
      </c>
      <c r="B1145" s="369">
        <v>0</v>
      </c>
      <c r="C1145" s="369">
        <v>0</v>
      </c>
      <c r="D1145" s="370"/>
    </row>
    <row r="1146" s="160" customFormat="1" spans="1:4">
      <c r="A1146" s="368" t="s">
        <v>2067</v>
      </c>
      <c r="B1146" s="369">
        <v>0</v>
      </c>
      <c r="C1146" s="369">
        <v>0</v>
      </c>
      <c r="D1146" s="370"/>
    </row>
    <row r="1147" s="160" customFormat="1" spans="1:4">
      <c r="A1147" s="368" t="s">
        <v>2068</v>
      </c>
      <c r="B1147" s="369">
        <v>0</v>
      </c>
      <c r="C1147" s="369">
        <v>0</v>
      </c>
      <c r="D1147" s="370"/>
    </row>
    <row r="1148" s="160" customFormat="1" spans="1:4">
      <c r="A1148" s="368" t="s">
        <v>2069</v>
      </c>
      <c r="B1148" s="369">
        <v>0.0181</v>
      </c>
      <c r="C1148" s="369">
        <v>0</v>
      </c>
      <c r="D1148" s="370"/>
    </row>
    <row r="1149" s="160" customFormat="1" spans="1:4">
      <c r="A1149" s="368" t="s">
        <v>2070</v>
      </c>
      <c r="B1149" s="369">
        <v>0.0427</v>
      </c>
      <c r="C1149" s="369">
        <v>0.7532</v>
      </c>
      <c r="D1149" s="370">
        <f t="shared" ref="D1149:D1154" si="116">B1149/C1149</f>
        <v>0.0566914498141264</v>
      </c>
    </row>
    <row r="1150" s="160" customFormat="1" spans="1:4">
      <c r="A1150" s="368" t="s">
        <v>2071</v>
      </c>
      <c r="B1150" s="369">
        <v>0</v>
      </c>
      <c r="C1150" s="369">
        <v>0</v>
      </c>
      <c r="D1150" s="370"/>
    </row>
    <row r="1151" s="160" customFormat="1" spans="1:4">
      <c r="A1151" s="368" t="s">
        <v>2072</v>
      </c>
      <c r="B1151" s="369">
        <v>0</v>
      </c>
      <c r="C1151" s="369">
        <v>0</v>
      </c>
      <c r="D1151" s="370"/>
    </row>
    <row r="1152" s="160" customFormat="1" spans="1:4">
      <c r="A1152" s="368" t="s">
        <v>2073</v>
      </c>
      <c r="B1152" s="369">
        <v>0</v>
      </c>
      <c r="C1152" s="369">
        <v>0.7</v>
      </c>
      <c r="D1152" s="370">
        <f t="shared" si="116"/>
        <v>0</v>
      </c>
    </row>
    <row r="1153" s="160" customFormat="1" spans="1:4">
      <c r="A1153" s="368" t="s">
        <v>2074</v>
      </c>
      <c r="B1153" s="369">
        <v>0</v>
      </c>
      <c r="C1153" s="369">
        <v>0</v>
      </c>
      <c r="D1153" s="370"/>
    </row>
    <row r="1154" s="160" customFormat="1" spans="1:4">
      <c r="A1154" s="368" t="s">
        <v>2075</v>
      </c>
      <c r="B1154" s="369">
        <v>0.0427</v>
      </c>
      <c r="C1154" s="369">
        <v>0.0532</v>
      </c>
      <c r="D1154" s="370">
        <f t="shared" si="116"/>
        <v>0.802631578947368</v>
      </c>
    </row>
    <row r="1155" s="160" customFormat="1" spans="1:4">
      <c r="A1155" s="368" t="s">
        <v>2076</v>
      </c>
      <c r="B1155" s="369">
        <v>0</v>
      </c>
      <c r="C1155" s="369">
        <v>0</v>
      </c>
      <c r="D1155" s="370"/>
    </row>
    <row r="1156" s="160" customFormat="1" spans="1:4">
      <c r="A1156" s="368" t="s">
        <v>2077</v>
      </c>
      <c r="B1156" s="369">
        <v>0</v>
      </c>
      <c r="C1156" s="369">
        <v>0</v>
      </c>
      <c r="D1156" s="370"/>
    </row>
    <row r="1157" s="160" customFormat="1" spans="1:4">
      <c r="A1157" s="368" t="s">
        <v>2078</v>
      </c>
      <c r="B1157" s="369">
        <v>0</v>
      </c>
      <c r="C1157" s="369">
        <v>0</v>
      </c>
      <c r="D1157" s="370"/>
    </row>
    <row r="1158" s="160" customFormat="1" spans="1:4">
      <c r="A1158" s="368" t="s">
        <v>2079</v>
      </c>
      <c r="B1158" s="369">
        <v>0.1394</v>
      </c>
      <c r="C1158" s="369">
        <v>0.0145</v>
      </c>
      <c r="D1158" s="370">
        <f>B1158/C1158</f>
        <v>9.61379310344828</v>
      </c>
    </row>
    <row r="1159" s="160" customFormat="1" spans="1:4">
      <c r="A1159" s="368" t="s">
        <v>2080</v>
      </c>
      <c r="B1159" s="369">
        <v>0.1394</v>
      </c>
      <c r="C1159" s="369">
        <v>0.0145</v>
      </c>
      <c r="D1159" s="370">
        <f>B1159/C1159</f>
        <v>9.61379310344828</v>
      </c>
    </row>
    <row r="1160" s="160" customFormat="1" spans="1:4">
      <c r="A1160" s="368" t="s">
        <v>998</v>
      </c>
      <c r="B1160" s="369">
        <v>0.2735</v>
      </c>
      <c r="C1160" s="369">
        <v>0</v>
      </c>
      <c r="D1160" s="370"/>
    </row>
    <row r="1161" s="160" customFormat="1" spans="1:4">
      <c r="A1161" s="368" t="s">
        <v>2081</v>
      </c>
      <c r="B1161" s="369">
        <v>0</v>
      </c>
      <c r="C1161" s="369">
        <v>0</v>
      </c>
      <c r="D1161" s="370"/>
    </row>
    <row r="1162" s="160" customFormat="1" spans="1:4">
      <c r="A1162" s="368" t="s">
        <v>2082</v>
      </c>
      <c r="B1162" s="369">
        <v>0</v>
      </c>
      <c r="C1162" s="369">
        <v>0</v>
      </c>
      <c r="D1162" s="370"/>
    </row>
    <row r="1163" s="160" customFormat="1" spans="1:4">
      <c r="A1163" s="368" t="s">
        <v>2083</v>
      </c>
      <c r="B1163" s="369">
        <v>0</v>
      </c>
      <c r="C1163" s="369">
        <v>0</v>
      </c>
      <c r="D1163" s="370"/>
    </row>
    <row r="1164" s="160" customFormat="1" spans="1:4">
      <c r="A1164" s="368" t="s">
        <v>2084</v>
      </c>
      <c r="B1164" s="369">
        <v>0</v>
      </c>
      <c r="C1164" s="369">
        <v>0</v>
      </c>
      <c r="D1164" s="370"/>
    </row>
    <row r="1165" s="160" customFormat="1" spans="1:4">
      <c r="A1165" s="368" t="s">
        <v>2085</v>
      </c>
      <c r="B1165" s="369">
        <v>0</v>
      </c>
      <c r="C1165" s="369">
        <v>0</v>
      </c>
      <c r="D1165" s="370"/>
    </row>
    <row r="1166" s="160" customFormat="1" spans="1:4">
      <c r="A1166" s="368" t="s">
        <v>1843</v>
      </c>
      <c r="B1166" s="369">
        <v>0.2735</v>
      </c>
      <c r="C1166" s="369">
        <v>0</v>
      </c>
      <c r="D1166" s="370"/>
    </row>
    <row r="1167" s="160" customFormat="1" spans="1:4">
      <c r="A1167" s="368" t="s">
        <v>2086</v>
      </c>
      <c r="B1167" s="369">
        <v>0</v>
      </c>
      <c r="C1167" s="369">
        <v>0</v>
      </c>
      <c r="D1167" s="370"/>
    </row>
    <row r="1168" s="160" customFormat="1" spans="1:4">
      <c r="A1168" s="368" t="s">
        <v>2087</v>
      </c>
      <c r="B1168" s="369">
        <v>0</v>
      </c>
      <c r="C1168" s="369">
        <v>0</v>
      </c>
      <c r="D1168" s="370"/>
    </row>
    <row r="1169" s="160" customFormat="1" spans="1:4">
      <c r="A1169" s="368" t="s">
        <v>2088</v>
      </c>
      <c r="B1169" s="369">
        <v>0</v>
      </c>
      <c r="C1169" s="369">
        <v>0</v>
      </c>
      <c r="D1169" s="370"/>
    </row>
    <row r="1170" s="160" customFormat="1" spans="1:4">
      <c r="A1170" s="368" t="s">
        <v>1007</v>
      </c>
      <c r="B1170" s="369">
        <v>1.6369</v>
      </c>
      <c r="C1170" s="369">
        <v>1.3382</v>
      </c>
      <c r="D1170" s="370">
        <f t="shared" ref="D1170:D1173" si="117">B1170/C1170</f>
        <v>1.22321028246899</v>
      </c>
    </row>
    <row r="1171" s="160" customFormat="1" spans="1:4">
      <c r="A1171" s="368" t="s">
        <v>2089</v>
      </c>
      <c r="B1171" s="369">
        <v>1.596</v>
      </c>
      <c r="C1171" s="369">
        <v>1.2485</v>
      </c>
      <c r="D1171" s="370">
        <f t="shared" si="117"/>
        <v>1.27833400080096</v>
      </c>
    </row>
    <row r="1172" s="160" customFormat="1" spans="1:4">
      <c r="A1172" s="368" t="s">
        <v>1218</v>
      </c>
      <c r="B1172" s="369">
        <v>0.3173</v>
      </c>
      <c r="C1172" s="369">
        <v>0.294</v>
      </c>
      <c r="D1172" s="370">
        <f t="shared" si="117"/>
        <v>1.07925170068027</v>
      </c>
    </row>
    <row r="1173" s="160" customFormat="1" spans="1:4">
      <c r="A1173" s="368" t="s">
        <v>1219</v>
      </c>
      <c r="B1173" s="369">
        <v>0.1113</v>
      </c>
      <c r="C1173" s="369">
        <v>0.0508</v>
      </c>
      <c r="D1173" s="370">
        <f t="shared" si="117"/>
        <v>2.19094488188976</v>
      </c>
    </row>
    <row r="1174" s="160" customFormat="1" spans="1:4">
      <c r="A1174" s="368" t="s">
        <v>1220</v>
      </c>
      <c r="B1174" s="369">
        <v>0</v>
      </c>
      <c r="C1174" s="369">
        <v>0</v>
      </c>
      <c r="D1174" s="370"/>
    </row>
    <row r="1175" s="160" customFormat="1" spans="1:4">
      <c r="A1175" s="368" t="s">
        <v>2090</v>
      </c>
      <c r="B1175" s="369">
        <v>0</v>
      </c>
      <c r="C1175" s="369">
        <v>0</v>
      </c>
      <c r="D1175" s="370"/>
    </row>
    <row r="1176" s="160" customFormat="1" spans="1:4">
      <c r="A1176" s="368" t="s">
        <v>2091</v>
      </c>
      <c r="B1176" s="369">
        <v>0.0209</v>
      </c>
      <c r="C1176" s="369">
        <v>0</v>
      </c>
      <c r="D1176" s="370"/>
    </row>
    <row r="1177" s="160" customFormat="1" spans="1:4">
      <c r="A1177" s="368" t="s">
        <v>2092</v>
      </c>
      <c r="B1177" s="369">
        <v>0.3929</v>
      </c>
      <c r="C1177" s="369">
        <v>0.1355</v>
      </c>
      <c r="D1177" s="370">
        <f t="shared" ref="D1177:D1182" si="118">B1177/C1177</f>
        <v>2.89963099630996</v>
      </c>
    </row>
    <row r="1178" s="160" customFormat="1" spans="1:4">
      <c r="A1178" s="368" t="s">
        <v>2093</v>
      </c>
      <c r="B1178" s="369">
        <v>0</v>
      </c>
      <c r="C1178" s="369">
        <v>0.01</v>
      </c>
      <c r="D1178" s="370">
        <f t="shared" si="118"/>
        <v>0</v>
      </c>
    </row>
    <row r="1179" s="160" customFormat="1" spans="1:4">
      <c r="A1179" s="368" t="s">
        <v>2094</v>
      </c>
      <c r="B1179" s="369">
        <v>0.0014</v>
      </c>
      <c r="C1179" s="369">
        <v>0</v>
      </c>
      <c r="D1179" s="370"/>
    </row>
    <row r="1180" s="160" customFormat="1" spans="1:4">
      <c r="A1180" s="368" t="s">
        <v>2095</v>
      </c>
      <c r="B1180" s="369">
        <v>0.0015</v>
      </c>
      <c r="C1180" s="369">
        <v>0</v>
      </c>
      <c r="D1180" s="370"/>
    </row>
    <row r="1181" s="160" customFormat="1" spans="1:4">
      <c r="A1181" s="368" t="s">
        <v>2096</v>
      </c>
      <c r="B1181" s="369">
        <v>0.2234</v>
      </c>
      <c r="C1181" s="369">
        <v>0.2574</v>
      </c>
      <c r="D1181" s="370">
        <f t="shared" si="118"/>
        <v>0.867909867909868</v>
      </c>
    </row>
    <row r="1182" s="160" customFormat="1" spans="1:4">
      <c r="A1182" s="368" t="s">
        <v>2097</v>
      </c>
      <c r="B1182" s="369">
        <v>0.027</v>
      </c>
      <c r="C1182" s="369">
        <v>0.0257</v>
      </c>
      <c r="D1182" s="370">
        <f t="shared" si="118"/>
        <v>1.05058365758755</v>
      </c>
    </row>
    <row r="1183" s="160" customFormat="1" spans="1:4">
      <c r="A1183" s="368" t="s">
        <v>2098</v>
      </c>
      <c r="B1183" s="369">
        <v>0.004</v>
      </c>
      <c r="C1183" s="369">
        <v>0</v>
      </c>
      <c r="D1183" s="370"/>
    </row>
    <row r="1184" s="160" customFormat="1" spans="1:4">
      <c r="A1184" s="368" t="s">
        <v>2099</v>
      </c>
      <c r="B1184" s="369">
        <v>0.0254</v>
      </c>
      <c r="C1184" s="369">
        <v>0.0005</v>
      </c>
      <c r="D1184" s="370">
        <f t="shared" ref="D1184:D1189" si="119">B1184/C1184</f>
        <v>50.8</v>
      </c>
    </row>
    <row r="1185" s="160" customFormat="1" spans="1:4">
      <c r="A1185" s="368" t="s">
        <v>2100</v>
      </c>
      <c r="B1185" s="369">
        <v>0</v>
      </c>
      <c r="C1185" s="369">
        <v>0</v>
      </c>
      <c r="D1185" s="370"/>
    </row>
    <row r="1186" s="160" customFormat="1" spans="1:4">
      <c r="A1186" s="368" t="s">
        <v>2101</v>
      </c>
      <c r="B1186" s="369">
        <v>0</v>
      </c>
      <c r="C1186" s="369">
        <v>0</v>
      </c>
      <c r="D1186" s="370"/>
    </row>
    <row r="1187" s="160" customFormat="1" spans="1:4">
      <c r="A1187" s="368" t="s">
        <v>2102</v>
      </c>
      <c r="B1187" s="369">
        <v>0</v>
      </c>
      <c r="C1187" s="369">
        <v>0</v>
      </c>
      <c r="D1187" s="370"/>
    </row>
    <row r="1188" s="160" customFormat="1" spans="1:4">
      <c r="A1188" s="368" t="s">
        <v>1227</v>
      </c>
      <c r="B1188" s="369">
        <v>0.1087</v>
      </c>
      <c r="C1188" s="369">
        <v>0.0797</v>
      </c>
      <c r="D1188" s="370">
        <f t="shared" si="119"/>
        <v>1.36386449184442</v>
      </c>
    </row>
    <row r="1189" s="160" customFormat="1" spans="1:4">
      <c r="A1189" s="368" t="s">
        <v>2103</v>
      </c>
      <c r="B1189" s="369">
        <v>0.3622</v>
      </c>
      <c r="C1189" s="369">
        <v>0.3949</v>
      </c>
      <c r="D1189" s="370">
        <f t="shared" si="119"/>
        <v>0.917194226386427</v>
      </c>
    </row>
    <row r="1190" s="160" customFormat="1" spans="1:4">
      <c r="A1190" s="368" t="s">
        <v>2104</v>
      </c>
      <c r="B1190" s="369">
        <v>0</v>
      </c>
      <c r="C1190" s="369">
        <v>0</v>
      </c>
      <c r="D1190" s="370"/>
    </row>
    <row r="1191" s="160" customFormat="1" spans="1:4">
      <c r="A1191" s="368" t="s">
        <v>1218</v>
      </c>
      <c r="B1191" s="369">
        <v>0</v>
      </c>
      <c r="C1191" s="369">
        <v>0</v>
      </c>
      <c r="D1191" s="370"/>
    </row>
    <row r="1192" s="160" customFormat="1" spans="1:4">
      <c r="A1192" s="368" t="s">
        <v>1219</v>
      </c>
      <c r="B1192" s="369">
        <v>0</v>
      </c>
      <c r="C1192" s="369">
        <v>0</v>
      </c>
      <c r="D1192" s="370"/>
    </row>
    <row r="1193" s="160" customFormat="1" spans="1:4">
      <c r="A1193" s="368" t="s">
        <v>1220</v>
      </c>
      <c r="B1193" s="369">
        <v>0</v>
      </c>
      <c r="C1193" s="369">
        <v>0</v>
      </c>
      <c r="D1193" s="370"/>
    </row>
    <row r="1194" s="160" customFormat="1" spans="1:4">
      <c r="A1194" s="368" t="s">
        <v>2105</v>
      </c>
      <c r="B1194" s="369">
        <v>0</v>
      </c>
      <c r="C1194" s="369">
        <v>0</v>
      </c>
      <c r="D1194" s="370"/>
    </row>
    <row r="1195" s="160" customFormat="1" spans="1:4">
      <c r="A1195" s="368" t="s">
        <v>2106</v>
      </c>
      <c r="B1195" s="369">
        <v>0</v>
      </c>
      <c r="C1195" s="369">
        <v>0</v>
      </c>
      <c r="D1195" s="370"/>
    </row>
    <row r="1196" s="160" customFormat="1" spans="1:4">
      <c r="A1196" s="368" t="s">
        <v>2107</v>
      </c>
      <c r="B1196" s="369">
        <v>0</v>
      </c>
      <c r="C1196" s="369">
        <v>0</v>
      </c>
      <c r="D1196" s="370"/>
    </row>
    <row r="1197" s="160" customFormat="1" spans="1:4">
      <c r="A1197" s="368" t="s">
        <v>2108</v>
      </c>
      <c r="B1197" s="369">
        <v>0</v>
      </c>
      <c r="C1197" s="369">
        <v>0</v>
      </c>
      <c r="D1197" s="370"/>
    </row>
    <row r="1198" s="160" customFormat="1" spans="1:4">
      <c r="A1198" s="368" t="s">
        <v>2109</v>
      </c>
      <c r="B1198" s="369">
        <v>0</v>
      </c>
      <c r="C1198" s="369">
        <v>0</v>
      </c>
      <c r="D1198" s="370"/>
    </row>
    <row r="1199" s="160" customFormat="1" spans="1:4">
      <c r="A1199" s="368" t="s">
        <v>2110</v>
      </c>
      <c r="B1199" s="369">
        <v>0</v>
      </c>
      <c r="C1199" s="369">
        <v>0</v>
      </c>
      <c r="D1199" s="370"/>
    </row>
    <row r="1200" s="160" customFormat="1" spans="1:4">
      <c r="A1200" s="368" t="s">
        <v>2111</v>
      </c>
      <c r="B1200" s="369">
        <v>0</v>
      </c>
      <c r="C1200" s="369">
        <v>0</v>
      </c>
      <c r="D1200" s="370"/>
    </row>
    <row r="1201" s="160" customFormat="1" spans="1:4">
      <c r="A1201" s="368" t="s">
        <v>2112</v>
      </c>
      <c r="B1201" s="369">
        <v>0</v>
      </c>
      <c r="C1201" s="369">
        <v>0</v>
      </c>
      <c r="D1201" s="370"/>
    </row>
    <row r="1202" s="160" customFormat="1" spans="1:4">
      <c r="A1202" s="368" t="s">
        <v>2113</v>
      </c>
      <c r="B1202" s="369">
        <v>0</v>
      </c>
      <c r="C1202" s="369">
        <v>0</v>
      </c>
      <c r="D1202" s="370"/>
    </row>
    <row r="1203" s="160" customFormat="1" spans="1:4">
      <c r="A1203" s="368" t="s">
        <v>2114</v>
      </c>
      <c r="B1203" s="369">
        <v>0</v>
      </c>
      <c r="C1203" s="369">
        <v>0</v>
      </c>
      <c r="D1203" s="370"/>
    </row>
    <row r="1204" s="160" customFormat="1" spans="1:4">
      <c r="A1204" s="368" t="s">
        <v>2115</v>
      </c>
      <c r="B1204" s="369">
        <v>0</v>
      </c>
      <c r="C1204" s="369">
        <v>0</v>
      </c>
      <c r="D1204" s="370"/>
    </row>
    <row r="1205" s="160" customFormat="1" spans="1:4">
      <c r="A1205" s="368" t="s">
        <v>2116</v>
      </c>
      <c r="B1205" s="369">
        <v>0</v>
      </c>
      <c r="C1205" s="369">
        <v>0</v>
      </c>
      <c r="D1205" s="370"/>
    </row>
    <row r="1206" s="160" customFormat="1" spans="1:4">
      <c r="A1206" s="368" t="s">
        <v>2117</v>
      </c>
      <c r="B1206" s="369">
        <v>0</v>
      </c>
      <c r="C1206" s="369">
        <v>0</v>
      </c>
      <c r="D1206" s="370"/>
    </row>
    <row r="1207" s="160" customFormat="1" spans="1:4">
      <c r="A1207" s="368" t="s">
        <v>1227</v>
      </c>
      <c r="B1207" s="369">
        <v>0</v>
      </c>
      <c r="C1207" s="369">
        <v>0</v>
      </c>
      <c r="D1207" s="370"/>
    </row>
    <row r="1208" s="160" customFormat="1" spans="1:4">
      <c r="A1208" s="368" t="s">
        <v>2118</v>
      </c>
      <c r="B1208" s="369">
        <v>0</v>
      </c>
      <c r="C1208" s="369">
        <v>0</v>
      </c>
      <c r="D1208" s="370"/>
    </row>
    <row r="1209" s="160" customFormat="1" spans="1:4">
      <c r="A1209" s="368" t="s">
        <v>2119</v>
      </c>
      <c r="B1209" s="369">
        <v>0</v>
      </c>
      <c r="C1209" s="369">
        <v>0.0325</v>
      </c>
      <c r="D1209" s="370">
        <f>B1209/C1209</f>
        <v>0</v>
      </c>
    </row>
    <row r="1210" s="160" customFormat="1" spans="1:4">
      <c r="A1210" s="368" t="s">
        <v>1218</v>
      </c>
      <c r="B1210" s="369">
        <v>0</v>
      </c>
      <c r="C1210" s="369">
        <v>0</v>
      </c>
      <c r="D1210" s="370"/>
    </row>
    <row r="1211" s="160" customFormat="1" spans="1:4">
      <c r="A1211" s="368" t="s">
        <v>1219</v>
      </c>
      <c r="B1211" s="369">
        <v>0</v>
      </c>
      <c r="C1211" s="369">
        <v>0</v>
      </c>
      <c r="D1211" s="370"/>
    </row>
    <row r="1212" s="160" customFormat="1" spans="1:4">
      <c r="A1212" s="368" t="s">
        <v>1220</v>
      </c>
      <c r="B1212" s="369">
        <v>0</v>
      </c>
      <c r="C1212" s="369">
        <v>0</v>
      </c>
      <c r="D1212" s="370"/>
    </row>
    <row r="1213" s="160" customFormat="1" spans="1:4">
      <c r="A1213" s="368" t="s">
        <v>2120</v>
      </c>
      <c r="B1213" s="369">
        <v>0</v>
      </c>
      <c r="C1213" s="369">
        <v>0.0325</v>
      </c>
      <c r="D1213" s="370">
        <f>B1213/C1213</f>
        <v>0</v>
      </c>
    </row>
    <row r="1214" s="160" customFormat="1" spans="1:4">
      <c r="A1214" s="368" t="s">
        <v>2121</v>
      </c>
      <c r="B1214" s="369">
        <v>0</v>
      </c>
      <c r="C1214" s="369">
        <v>0</v>
      </c>
      <c r="D1214" s="370"/>
    </row>
    <row r="1215" s="160" customFormat="1" spans="1:4">
      <c r="A1215" s="368" t="s">
        <v>2122</v>
      </c>
      <c r="B1215" s="369">
        <v>0</v>
      </c>
      <c r="C1215" s="369">
        <v>0</v>
      </c>
      <c r="D1215" s="370"/>
    </row>
    <row r="1216" s="160" customFormat="1" spans="1:4">
      <c r="A1216" s="368" t="s">
        <v>1227</v>
      </c>
      <c r="B1216" s="369">
        <v>0</v>
      </c>
      <c r="C1216" s="369">
        <v>0</v>
      </c>
      <c r="D1216" s="370"/>
    </row>
    <row r="1217" s="160" customFormat="1" spans="1:4">
      <c r="A1217" s="368" t="s">
        <v>2123</v>
      </c>
      <c r="B1217" s="369">
        <v>0</v>
      </c>
      <c r="C1217" s="369">
        <v>0</v>
      </c>
      <c r="D1217" s="370"/>
    </row>
    <row r="1218" s="160" customFormat="1" spans="1:4">
      <c r="A1218" s="368" t="s">
        <v>2124</v>
      </c>
      <c r="B1218" s="369">
        <v>0.0409</v>
      </c>
      <c r="C1218" s="369">
        <v>0.0572</v>
      </c>
      <c r="D1218" s="370">
        <f>B1218/C1218</f>
        <v>0.715034965034965</v>
      </c>
    </row>
    <row r="1219" s="160" customFormat="1" spans="1:4">
      <c r="A1219" s="368" t="s">
        <v>1218</v>
      </c>
      <c r="B1219" s="369">
        <v>0</v>
      </c>
      <c r="C1219" s="369">
        <v>0</v>
      </c>
      <c r="D1219" s="370"/>
    </row>
    <row r="1220" s="160" customFormat="1" spans="1:4">
      <c r="A1220" s="368" t="s">
        <v>1219</v>
      </c>
      <c r="B1220" s="369">
        <v>0.017</v>
      </c>
      <c r="C1220" s="369">
        <v>0.017</v>
      </c>
      <c r="D1220" s="370">
        <f>B1220/C1220</f>
        <v>1</v>
      </c>
    </row>
    <row r="1221" s="160" customFormat="1" spans="1:4">
      <c r="A1221" s="368" t="s">
        <v>1220</v>
      </c>
      <c r="B1221" s="369">
        <v>0</v>
      </c>
      <c r="C1221" s="369">
        <v>0</v>
      </c>
      <c r="D1221" s="370"/>
    </row>
    <row r="1222" s="160" customFormat="1" spans="1:4">
      <c r="A1222" s="368" t="s">
        <v>2125</v>
      </c>
      <c r="B1222" s="369">
        <v>0</v>
      </c>
      <c r="C1222" s="369">
        <v>0</v>
      </c>
      <c r="D1222" s="370"/>
    </row>
    <row r="1223" s="160" customFormat="1" spans="1:4">
      <c r="A1223" s="368" t="s">
        <v>2126</v>
      </c>
      <c r="B1223" s="369">
        <v>0</v>
      </c>
      <c r="C1223" s="369">
        <v>0</v>
      </c>
      <c r="D1223" s="370"/>
    </row>
    <row r="1224" s="160" customFormat="1" spans="1:4">
      <c r="A1224" s="368" t="s">
        <v>2127</v>
      </c>
      <c r="B1224" s="369">
        <v>0</v>
      </c>
      <c r="C1224" s="369">
        <v>0</v>
      </c>
      <c r="D1224" s="370"/>
    </row>
    <row r="1225" s="160" customFormat="1" spans="1:4">
      <c r="A1225" s="368" t="s">
        <v>2128</v>
      </c>
      <c r="B1225" s="369">
        <v>0.02</v>
      </c>
      <c r="C1225" s="369">
        <v>0.0402</v>
      </c>
      <c r="D1225" s="370">
        <f>B1225/C1225</f>
        <v>0.497512437810945</v>
      </c>
    </row>
    <row r="1226" s="160" customFormat="1" spans="1:4">
      <c r="A1226" s="368" t="s">
        <v>2129</v>
      </c>
      <c r="B1226" s="369">
        <v>0</v>
      </c>
      <c r="C1226" s="369">
        <v>0</v>
      </c>
      <c r="D1226" s="370"/>
    </row>
    <row r="1227" s="160" customFormat="1" spans="1:4">
      <c r="A1227" s="368" t="s">
        <v>2130</v>
      </c>
      <c r="B1227" s="369">
        <v>0</v>
      </c>
      <c r="C1227" s="369">
        <v>0</v>
      </c>
      <c r="D1227" s="370"/>
    </row>
    <row r="1228" s="160" customFormat="1" spans="1:4">
      <c r="A1228" s="368" t="s">
        <v>2131</v>
      </c>
      <c r="B1228" s="369">
        <v>0.0039</v>
      </c>
      <c r="C1228" s="369">
        <v>0</v>
      </c>
      <c r="D1228" s="370"/>
    </row>
    <row r="1229" s="160" customFormat="1" spans="1:4">
      <c r="A1229" s="368" t="s">
        <v>2132</v>
      </c>
      <c r="B1229" s="369">
        <v>0</v>
      </c>
      <c r="C1229" s="369">
        <v>0</v>
      </c>
      <c r="D1229" s="370"/>
    </row>
    <row r="1230" s="160" customFormat="1" spans="1:4">
      <c r="A1230" s="368" t="s">
        <v>2133</v>
      </c>
      <c r="B1230" s="369">
        <v>0</v>
      </c>
      <c r="C1230" s="369">
        <v>0</v>
      </c>
      <c r="D1230" s="370"/>
    </row>
    <row r="1231" s="160" customFormat="1" spans="1:4">
      <c r="A1231" s="368" t="s">
        <v>2134</v>
      </c>
      <c r="B1231" s="369">
        <v>0</v>
      </c>
      <c r="C1231" s="369">
        <v>0</v>
      </c>
      <c r="D1231" s="370"/>
    </row>
    <row r="1232" s="160" customFormat="1" spans="1:4">
      <c r="A1232" s="368" t="s">
        <v>2135</v>
      </c>
      <c r="B1232" s="369">
        <v>0</v>
      </c>
      <c r="C1232" s="369">
        <v>0</v>
      </c>
      <c r="D1232" s="370"/>
    </row>
    <row r="1233" s="160" customFormat="1" spans="1:4">
      <c r="A1233" s="368" t="s">
        <v>2136</v>
      </c>
      <c r="B1233" s="369">
        <v>0</v>
      </c>
      <c r="C1233" s="369">
        <v>0</v>
      </c>
      <c r="D1233" s="370"/>
    </row>
    <row r="1234" s="160" customFormat="1" spans="1:4">
      <c r="A1234" s="368" t="s">
        <v>2137</v>
      </c>
      <c r="B1234" s="369">
        <v>0</v>
      </c>
      <c r="C1234" s="369">
        <v>0</v>
      </c>
      <c r="D1234" s="370"/>
    </row>
    <row r="1235" s="160" customFormat="1" spans="1:4">
      <c r="A1235" s="368" t="s">
        <v>1057</v>
      </c>
      <c r="B1235" s="369">
        <v>3.3616</v>
      </c>
      <c r="C1235" s="369">
        <v>3.5162</v>
      </c>
      <c r="D1235" s="370">
        <f t="shared" ref="D1235:D1239" si="120">B1235/C1235</f>
        <v>0.956032080086457</v>
      </c>
    </row>
    <row r="1236" s="160" customFormat="1" spans="1:4">
      <c r="A1236" s="368" t="s">
        <v>2138</v>
      </c>
      <c r="B1236" s="369">
        <v>1.6479</v>
      </c>
      <c r="C1236" s="369">
        <v>2.0274</v>
      </c>
      <c r="D1236" s="370">
        <f t="shared" si="120"/>
        <v>0.812814442142646</v>
      </c>
    </row>
    <row r="1237" s="160" customFormat="1" spans="1:4">
      <c r="A1237" s="368" t="s">
        <v>2139</v>
      </c>
      <c r="B1237" s="369">
        <v>0</v>
      </c>
      <c r="C1237" s="369">
        <v>0</v>
      </c>
      <c r="D1237" s="370"/>
    </row>
    <row r="1238" s="160" customFormat="1" spans="1:4">
      <c r="A1238" s="368" t="s">
        <v>2140</v>
      </c>
      <c r="B1238" s="369">
        <v>0</v>
      </c>
      <c r="C1238" s="369">
        <v>0</v>
      </c>
      <c r="D1238" s="370"/>
    </row>
    <row r="1239" s="160" customFormat="1" spans="1:4">
      <c r="A1239" s="368" t="s">
        <v>2141</v>
      </c>
      <c r="B1239" s="369">
        <v>0.8261</v>
      </c>
      <c r="C1239" s="369">
        <v>0.8027</v>
      </c>
      <c r="D1239" s="370">
        <f t="shared" si="120"/>
        <v>1.0291516133051</v>
      </c>
    </row>
    <row r="1240" s="160" customFormat="1" spans="1:4">
      <c r="A1240" s="368" t="s">
        <v>2142</v>
      </c>
      <c r="B1240" s="369">
        <v>0</v>
      </c>
      <c r="C1240" s="369">
        <v>0</v>
      </c>
      <c r="D1240" s="370"/>
    </row>
    <row r="1241" s="160" customFormat="1" spans="1:4">
      <c r="A1241" s="368" t="s">
        <v>2143</v>
      </c>
      <c r="B1241" s="369">
        <v>0.0129</v>
      </c>
      <c r="C1241" s="369">
        <v>0.0144</v>
      </c>
      <c r="D1241" s="370">
        <f t="shared" ref="D1241:D1246" si="121">B1241/C1241</f>
        <v>0.895833333333333</v>
      </c>
    </row>
    <row r="1242" s="160" customFormat="1" spans="1:4">
      <c r="A1242" s="368" t="s">
        <v>2144</v>
      </c>
      <c r="B1242" s="369">
        <v>0.1149</v>
      </c>
      <c r="C1242" s="369">
        <v>0.2238</v>
      </c>
      <c r="D1242" s="370">
        <f t="shared" si="121"/>
        <v>0.513404825737265</v>
      </c>
    </row>
    <row r="1243" s="160" customFormat="1" spans="1:4">
      <c r="A1243" s="368" t="s">
        <v>2145</v>
      </c>
      <c r="B1243" s="369">
        <v>0</v>
      </c>
      <c r="C1243" s="369">
        <v>0.1049</v>
      </c>
      <c r="D1243" s="370">
        <f t="shared" si="121"/>
        <v>0</v>
      </c>
    </row>
    <row r="1244" s="160" customFormat="1" spans="1:4">
      <c r="A1244" s="368" t="s">
        <v>2146</v>
      </c>
      <c r="B1244" s="369">
        <v>0.694</v>
      </c>
      <c r="C1244" s="369">
        <v>0.8816</v>
      </c>
      <c r="D1244" s="370">
        <f t="shared" si="121"/>
        <v>0.787205081669691</v>
      </c>
    </row>
    <row r="1245" s="160" customFormat="1" spans="1:4">
      <c r="A1245" s="368" t="s">
        <v>2147</v>
      </c>
      <c r="B1245" s="369">
        <v>1.6916</v>
      </c>
      <c r="C1245" s="369">
        <v>1.4776</v>
      </c>
      <c r="D1245" s="370">
        <f t="shared" si="121"/>
        <v>1.1448294531673</v>
      </c>
    </row>
    <row r="1246" s="160" customFormat="1" spans="1:4">
      <c r="A1246" s="368" t="s">
        <v>2148</v>
      </c>
      <c r="B1246" s="369">
        <v>1.6916</v>
      </c>
      <c r="C1246" s="369">
        <v>1.4776</v>
      </c>
      <c r="D1246" s="370">
        <f t="shared" si="121"/>
        <v>1.1448294531673</v>
      </c>
    </row>
    <row r="1247" s="160" customFormat="1" spans="1:4">
      <c r="A1247" s="368" t="s">
        <v>2149</v>
      </c>
      <c r="B1247" s="369">
        <v>0</v>
      </c>
      <c r="C1247" s="369">
        <v>0</v>
      </c>
      <c r="D1247" s="370"/>
    </row>
    <row r="1248" s="160" customFormat="1" spans="1:4">
      <c r="A1248" s="368" t="s">
        <v>2150</v>
      </c>
      <c r="B1248" s="369">
        <v>0</v>
      </c>
      <c r="C1248" s="369">
        <v>0</v>
      </c>
      <c r="D1248" s="370"/>
    </row>
    <row r="1249" s="160" customFormat="1" spans="1:4">
      <c r="A1249" s="368" t="s">
        <v>2151</v>
      </c>
      <c r="B1249" s="369">
        <v>0.0221</v>
      </c>
      <c r="C1249" s="369">
        <v>0.0112</v>
      </c>
      <c r="D1249" s="370">
        <f t="shared" ref="D1249:D1256" si="122">B1249/C1249</f>
        <v>1.97321428571429</v>
      </c>
    </row>
    <row r="1250" s="160" customFormat="1" spans="1:4">
      <c r="A1250" s="368" t="s">
        <v>2152</v>
      </c>
      <c r="B1250" s="369">
        <v>0</v>
      </c>
      <c r="C1250" s="369">
        <v>0</v>
      </c>
      <c r="D1250" s="370"/>
    </row>
    <row r="1251" s="160" customFormat="1" spans="1:4">
      <c r="A1251" s="368" t="s">
        <v>2153</v>
      </c>
      <c r="B1251" s="369">
        <v>0.0221</v>
      </c>
      <c r="C1251" s="369">
        <v>0.0112</v>
      </c>
      <c r="D1251" s="370">
        <f t="shared" si="122"/>
        <v>1.97321428571429</v>
      </c>
    </row>
    <row r="1252" s="160" customFormat="1" spans="1:4">
      <c r="A1252" s="368" t="s">
        <v>2154</v>
      </c>
      <c r="B1252" s="369">
        <v>0</v>
      </c>
      <c r="C1252" s="369">
        <v>0</v>
      </c>
      <c r="D1252" s="370"/>
    </row>
    <row r="1253" s="160" customFormat="1" spans="1:4">
      <c r="A1253" s="368" t="s">
        <v>1075</v>
      </c>
      <c r="B1253" s="369">
        <v>0.4115</v>
      </c>
      <c r="C1253" s="369">
        <v>0.3263</v>
      </c>
      <c r="D1253" s="370">
        <f t="shared" si="122"/>
        <v>1.26110940851977</v>
      </c>
    </row>
    <row r="1254" s="160" customFormat="1" spans="1:4">
      <c r="A1254" s="368" t="s">
        <v>2155</v>
      </c>
      <c r="B1254" s="369">
        <v>0.4115</v>
      </c>
      <c r="C1254" s="369">
        <v>0.3263</v>
      </c>
      <c r="D1254" s="370">
        <f t="shared" si="122"/>
        <v>1.26110940851977</v>
      </c>
    </row>
    <row r="1255" s="160" customFormat="1" spans="1:4">
      <c r="A1255" s="368" t="s">
        <v>1218</v>
      </c>
      <c r="B1255" s="369">
        <v>0.0836</v>
      </c>
      <c r="C1255" s="369">
        <v>0.0911</v>
      </c>
      <c r="D1255" s="370">
        <f t="shared" si="122"/>
        <v>0.917672886937431</v>
      </c>
    </row>
    <row r="1256" s="160" customFormat="1" spans="1:4">
      <c r="A1256" s="368" t="s">
        <v>1219</v>
      </c>
      <c r="B1256" s="369">
        <v>0.0119</v>
      </c>
      <c r="C1256" s="369">
        <v>0.0092</v>
      </c>
      <c r="D1256" s="370">
        <f t="shared" si="122"/>
        <v>1.29347826086957</v>
      </c>
    </row>
    <row r="1257" s="160" customFormat="1" spans="1:4">
      <c r="A1257" s="368" t="s">
        <v>1220</v>
      </c>
      <c r="B1257" s="369">
        <v>0</v>
      </c>
      <c r="C1257" s="369">
        <v>0</v>
      </c>
      <c r="D1257" s="370"/>
    </row>
    <row r="1258" s="160" customFormat="1" spans="1:4">
      <c r="A1258" s="368" t="s">
        <v>2156</v>
      </c>
      <c r="B1258" s="369">
        <v>0</v>
      </c>
      <c r="C1258" s="369">
        <v>0</v>
      </c>
      <c r="D1258" s="370"/>
    </row>
    <row r="1259" s="160" customFormat="1" spans="1:4">
      <c r="A1259" s="368" t="s">
        <v>2157</v>
      </c>
      <c r="B1259" s="369">
        <v>0</v>
      </c>
      <c r="C1259" s="369">
        <v>0</v>
      </c>
      <c r="D1259" s="370"/>
    </row>
    <row r="1260" s="160" customFormat="1" spans="1:4">
      <c r="A1260" s="368" t="s">
        <v>2158</v>
      </c>
      <c r="B1260" s="369">
        <v>0.0044</v>
      </c>
      <c r="C1260" s="369">
        <v>0.0022</v>
      </c>
      <c r="D1260" s="370">
        <f>B1260/C1260</f>
        <v>2</v>
      </c>
    </row>
    <row r="1261" s="160" customFormat="1" spans="1:4">
      <c r="A1261" s="368" t="s">
        <v>2159</v>
      </c>
      <c r="B1261" s="369">
        <v>0</v>
      </c>
      <c r="C1261" s="369">
        <v>0</v>
      </c>
      <c r="D1261" s="370"/>
    </row>
    <row r="1262" s="160" customFormat="1" spans="1:4">
      <c r="A1262" s="368" t="s">
        <v>2160</v>
      </c>
      <c r="B1262" s="369">
        <v>0</v>
      </c>
      <c r="C1262" s="369">
        <v>0</v>
      </c>
      <c r="D1262" s="370"/>
    </row>
    <row r="1263" s="160" customFormat="1" spans="1:4">
      <c r="A1263" s="368" t="s">
        <v>2161</v>
      </c>
      <c r="B1263" s="369">
        <v>0</v>
      </c>
      <c r="C1263" s="369">
        <v>0</v>
      </c>
      <c r="D1263" s="370"/>
    </row>
    <row r="1264" s="160" customFormat="1" spans="1:4">
      <c r="A1264" s="368" t="s">
        <v>2162</v>
      </c>
      <c r="B1264" s="369">
        <v>0</v>
      </c>
      <c r="C1264" s="369">
        <v>0</v>
      </c>
      <c r="D1264" s="370"/>
    </row>
    <row r="1265" s="160" customFormat="1" spans="1:4">
      <c r="A1265" s="368" t="s">
        <v>2163</v>
      </c>
      <c r="B1265" s="369">
        <v>0.0575</v>
      </c>
      <c r="C1265" s="369">
        <v>0.0575</v>
      </c>
      <c r="D1265" s="370">
        <f>B1265/C1265</f>
        <v>1</v>
      </c>
    </row>
    <row r="1266" s="160" customFormat="1" spans="1:4">
      <c r="A1266" s="368" t="s">
        <v>2164</v>
      </c>
      <c r="B1266" s="369">
        <v>0</v>
      </c>
      <c r="C1266" s="369">
        <v>0</v>
      </c>
      <c r="D1266" s="370"/>
    </row>
    <row r="1267" s="160" customFormat="1" spans="1:4">
      <c r="A1267" s="368" t="s">
        <v>1227</v>
      </c>
      <c r="B1267" s="369">
        <v>0.0031</v>
      </c>
      <c r="C1267" s="369">
        <v>0</v>
      </c>
      <c r="D1267" s="370"/>
    </row>
    <row r="1268" s="160" customFormat="1" spans="1:4">
      <c r="A1268" s="368" t="s">
        <v>2165</v>
      </c>
      <c r="B1268" s="369">
        <v>0.251</v>
      </c>
      <c r="C1268" s="369">
        <v>0.1663</v>
      </c>
      <c r="D1268" s="370">
        <f>B1268/C1268</f>
        <v>1.50932050511124</v>
      </c>
    </row>
    <row r="1269" s="160" customFormat="1" spans="1:4">
      <c r="A1269" s="368" t="s">
        <v>2166</v>
      </c>
      <c r="B1269" s="369">
        <v>0</v>
      </c>
      <c r="C1269" s="369">
        <v>0</v>
      </c>
      <c r="D1269" s="370"/>
    </row>
    <row r="1270" s="160" customFormat="1" spans="1:4">
      <c r="A1270" s="368" t="s">
        <v>1218</v>
      </c>
      <c r="B1270" s="369">
        <v>0</v>
      </c>
      <c r="C1270" s="369">
        <v>0</v>
      </c>
      <c r="D1270" s="370"/>
    </row>
    <row r="1271" s="160" customFormat="1" spans="1:4">
      <c r="A1271" s="368" t="s">
        <v>1219</v>
      </c>
      <c r="B1271" s="369">
        <v>0</v>
      </c>
      <c r="C1271" s="369">
        <v>0</v>
      </c>
      <c r="D1271" s="370"/>
    </row>
    <row r="1272" s="160" customFormat="1" spans="1:4">
      <c r="A1272" s="368" t="s">
        <v>1220</v>
      </c>
      <c r="B1272" s="369">
        <v>0</v>
      </c>
      <c r="C1272" s="369">
        <v>0</v>
      </c>
      <c r="D1272" s="370"/>
    </row>
    <row r="1273" s="160" customFormat="1" spans="1:4">
      <c r="A1273" s="368" t="s">
        <v>2167</v>
      </c>
      <c r="B1273" s="369">
        <v>0</v>
      </c>
      <c r="C1273" s="369">
        <v>0</v>
      </c>
      <c r="D1273" s="370"/>
    </row>
    <row r="1274" s="160" customFormat="1" spans="1:4">
      <c r="A1274" s="368" t="s">
        <v>2168</v>
      </c>
      <c r="B1274" s="369">
        <v>0</v>
      </c>
      <c r="C1274" s="369">
        <v>0</v>
      </c>
      <c r="D1274" s="370"/>
    </row>
    <row r="1275" s="160" customFormat="1" spans="1:4">
      <c r="A1275" s="368" t="s">
        <v>2169</v>
      </c>
      <c r="B1275" s="369">
        <v>0</v>
      </c>
      <c r="C1275" s="369">
        <v>0</v>
      </c>
      <c r="D1275" s="370"/>
    </row>
    <row r="1276" s="160" customFormat="1" spans="1:4">
      <c r="A1276" s="368" t="s">
        <v>2170</v>
      </c>
      <c r="B1276" s="369">
        <v>0</v>
      </c>
      <c r="C1276" s="369">
        <v>0</v>
      </c>
      <c r="D1276" s="370"/>
    </row>
    <row r="1277" s="160" customFormat="1" spans="1:4">
      <c r="A1277" s="368" t="s">
        <v>2171</v>
      </c>
      <c r="B1277" s="369">
        <v>0</v>
      </c>
      <c r="C1277" s="369">
        <v>0</v>
      </c>
      <c r="D1277" s="370"/>
    </row>
    <row r="1278" s="160" customFormat="1" spans="1:4">
      <c r="A1278" s="368" t="s">
        <v>2172</v>
      </c>
      <c r="B1278" s="369">
        <v>0</v>
      </c>
      <c r="C1278" s="369">
        <v>0</v>
      </c>
      <c r="D1278" s="370"/>
    </row>
    <row r="1279" s="160" customFormat="1" spans="1:4">
      <c r="A1279" s="368" t="s">
        <v>2173</v>
      </c>
      <c r="B1279" s="369">
        <v>0</v>
      </c>
      <c r="C1279" s="369">
        <v>0</v>
      </c>
      <c r="D1279" s="370"/>
    </row>
    <row r="1280" s="160" customFormat="1" spans="1:4">
      <c r="A1280" s="368" t="s">
        <v>2174</v>
      </c>
      <c r="B1280" s="369">
        <v>0</v>
      </c>
      <c r="C1280" s="369">
        <v>0</v>
      </c>
      <c r="D1280" s="370"/>
    </row>
    <row r="1281" s="160" customFormat="1" spans="1:4">
      <c r="A1281" s="368" t="s">
        <v>1227</v>
      </c>
      <c r="B1281" s="369">
        <v>0</v>
      </c>
      <c r="C1281" s="369">
        <v>0</v>
      </c>
      <c r="D1281" s="370"/>
    </row>
    <row r="1282" s="160" customFormat="1" spans="1:4">
      <c r="A1282" s="368" t="s">
        <v>2175</v>
      </c>
      <c r="B1282" s="369">
        <v>0</v>
      </c>
      <c r="C1282" s="369">
        <v>0</v>
      </c>
      <c r="D1282" s="370"/>
    </row>
    <row r="1283" s="160" customFormat="1" spans="1:4">
      <c r="A1283" s="368" t="s">
        <v>2176</v>
      </c>
      <c r="B1283" s="369">
        <v>0</v>
      </c>
      <c r="C1283" s="369">
        <v>0</v>
      </c>
      <c r="D1283" s="370"/>
    </row>
    <row r="1284" s="160" customFormat="1" spans="1:4">
      <c r="A1284" s="368" t="s">
        <v>2177</v>
      </c>
      <c r="B1284" s="369">
        <v>0</v>
      </c>
      <c r="C1284" s="369">
        <v>0</v>
      </c>
      <c r="D1284" s="370"/>
    </row>
    <row r="1285" s="160" customFormat="1" spans="1:4">
      <c r="A1285" s="368" t="s">
        <v>2178</v>
      </c>
      <c r="B1285" s="369">
        <v>0</v>
      </c>
      <c r="C1285" s="369">
        <v>0</v>
      </c>
      <c r="D1285" s="370"/>
    </row>
    <row r="1286" s="160" customFormat="1" spans="1:4">
      <c r="A1286" s="368" t="s">
        <v>2179</v>
      </c>
      <c r="B1286" s="369">
        <v>0</v>
      </c>
      <c r="C1286" s="369">
        <v>0</v>
      </c>
      <c r="D1286" s="370"/>
    </row>
    <row r="1287" s="160" customFormat="1" spans="1:4">
      <c r="A1287" s="368" t="s">
        <v>2180</v>
      </c>
      <c r="B1287" s="369">
        <v>0</v>
      </c>
      <c r="C1287" s="369">
        <v>0</v>
      </c>
      <c r="D1287" s="370"/>
    </row>
    <row r="1288" s="160" customFormat="1" spans="1:4">
      <c r="A1288" s="368" t="s">
        <v>2181</v>
      </c>
      <c r="B1288" s="369">
        <v>0</v>
      </c>
      <c r="C1288" s="369">
        <v>0</v>
      </c>
      <c r="D1288" s="370"/>
    </row>
    <row r="1289" s="160" customFormat="1" spans="1:4">
      <c r="A1289" s="368" t="s">
        <v>2182</v>
      </c>
      <c r="B1289" s="369">
        <v>0</v>
      </c>
      <c r="C1289" s="369">
        <v>0</v>
      </c>
      <c r="D1289" s="370"/>
    </row>
    <row r="1290" s="160" customFormat="1" spans="1:4">
      <c r="A1290" s="368" t="s">
        <v>2183</v>
      </c>
      <c r="B1290" s="369">
        <v>0</v>
      </c>
      <c r="C1290" s="369">
        <v>0</v>
      </c>
      <c r="D1290" s="370"/>
    </row>
    <row r="1291" s="160" customFormat="1" spans="1:4">
      <c r="A1291" s="368" t="s">
        <v>2184</v>
      </c>
      <c r="B1291" s="369">
        <v>0</v>
      </c>
      <c r="C1291" s="369">
        <v>0</v>
      </c>
      <c r="D1291" s="370"/>
    </row>
    <row r="1292" s="160" customFormat="1" spans="1:4">
      <c r="A1292" s="368" t="s">
        <v>2185</v>
      </c>
      <c r="B1292" s="369">
        <v>0</v>
      </c>
      <c r="C1292" s="369">
        <v>0</v>
      </c>
      <c r="D1292" s="370"/>
    </row>
    <row r="1293" s="160" customFormat="1" spans="1:4">
      <c r="A1293" s="368" t="s">
        <v>2186</v>
      </c>
      <c r="B1293" s="369">
        <v>0</v>
      </c>
      <c r="C1293" s="369">
        <v>0</v>
      </c>
      <c r="D1293" s="370"/>
    </row>
    <row r="1294" s="160" customFormat="1" spans="1:4">
      <c r="A1294" s="368" t="s">
        <v>2187</v>
      </c>
      <c r="B1294" s="369">
        <v>0</v>
      </c>
      <c r="C1294" s="369">
        <v>0</v>
      </c>
      <c r="D1294" s="370"/>
    </row>
    <row r="1295" s="160" customFormat="1" spans="1:4">
      <c r="A1295" s="368" t="s">
        <v>2188</v>
      </c>
      <c r="B1295" s="369">
        <v>0</v>
      </c>
      <c r="C1295" s="369">
        <v>0</v>
      </c>
      <c r="D1295" s="370"/>
    </row>
    <row r="1296" s="160" customFormat="1" spans="1:4">
      <c r="A1296" s="368" t="s">
        <v>2189</v>
      </c>
      <c r="B1296" s="369">
        <v>0</v>
      </c>
      <c r="C1296" s="369">
        <v>0</v>
      </c>
      <c r="D1296" s="370"/>
    </row>
    <row r="1297" s="160" customFormat="1" spans="1:4">
      <c r="A1297" s="368" t="s">
        <v>2190</v>
      </c>
      <c r="B1297" s="369">
        <v>0</v>
      </c>
      <c r="C1297" s="369">
        <v>0</v>
      </c>
      <c r="D1297" s="370"/>
    </row>
    <row r="1298" s="160" customFormat="1" spans="1:4">
      <c r="A1298" s="368" t="s">
        <v>2191</v>
      </c>
      <c r="B1298" s="369">
        <v>0</v>
      </c>
      <c r="C1298" s="369">
        <v>0</v>
      </c>
      <c r="D1298" s="370"/>
    </row>
    <row r="1299" s="160" customFormat="1" spans="1:4">
      <c r="A1299" s="368" t="s">
        <v>2192</v>
      </c>
      <c r="B1299" s="369">
        <v>0</v>
      </c>
      <c r="C1299" s="369">
        <v>0</v>
      </c>
      <c r="D1299" s="370"/>
    </row>
    <row r="1300" s="160" customFormat="1" spans="1:4">
      <c r="A1300" s="368" t="s">
        <v>2193</v>
      </c>
      <c r="B1300" s="369">
        <v>0</v>
      </c>
      <c r="C1300" s="369">
        <v>0</v>
      </c>
      <c r="D1300" s="370"/>
    </row>
    <row r="1301" s="160" customFormat="1" spans="1:4">
      <c r="A1301" s="368" t="s">
        <v>2194</v>
      </c>
      <c r="B1301" s="369">
        <v>0</v>
      </c>
      <c r="C1301" s="369">
        <v>0</v>
      </c>
      <c r="D1301" s="370"/>
    </row>
    <row r="1302" s="160" customFormat="1" spans="1:4">
      <c r="A1302" s="368" t="s">
        <v>2195</v>
      </c>
      <c r="B1302" s="369">
        <v>0</v>
      </c>
      <c r="C1302" s="369">
        <v>0</v>
      </c>
      <c r="D1302" s="370"/>
    </row>
    <row r="1303" s="160" customFormat="1" spans="1:4">
      <c r="A1303" s="368" t="s">
        <v>2196</v>
      </c>
      <c r="B1303" s="369">
        <v>0</v>
      </c>
      <c r="C1303" s="369">
        <v>0</v>
      </c>
      <c r="D1303" s="370"/>
    </row>
    <row r="1304" s="160" customFormat="1" spans="1:4">
      <c r="A1304" s="368" t="s">
        <v>2197</v>
      </c>
      <c r="B1304" s="369">
        <v>0</v>
      </c>
      <c r="C1304" s="369">
        <v>0</v>
      </c>
      <c r="D1304" s="370"/>
    </row>
    <row r="1305" s="160" customFormat="1" spans="1:4">
      <c r="A1305" s="368" t="s">
        <v>2198</v>
      </c>
      <c r="B1305" s="369">
        <v>0</v>
      </c>
      <c r="C1305" s="369">
        <v>0</v>
      </c>
      <c r="D1305" s="370"/>
    </row>
    <row r="1306" s="160" customFormat="1" spans="1:4">
      <c r="A1306" s="368" t="s">
        <v>1120</v>
      </c>
      <c r="B1306" s="369">
        <v>0.5477</v>
      </c>
      <c r="C1306" s="369">
        <v>0.1964</v>
      </c>
      <c r="D1306" s="370">
        <f t="shared" ref="D1306:D1308" si="123">B1306/C1306</f>
        <v>2.78869653767821</v>
      </c>
    </row>
    <row r="1307" s="160" customFormat="1" spans="1:4">
      <c r="A1307" s="368" t="s">
        <v>2199</v>
      </c>
      <c r="B1307" s="369">
        <v>0.1947</v>
      </c>
      <c r="C1307" s="369">
        <v>0.1784</v>
      </c>
      <c r="D1307" s="370">
        <f t="shared" si="123"/>
        <v>1.09136771300448</v>
      </c>
    </row>
    <row r="1308" s="160" customFormat="1" spans="1:4">
      <c r="A1308" s="368" t="s">
        <v>1218</v>
      </c>
      <c r="B1308" s="369">
        <v>0.1036</v>
      </c>
      <c r="C1308" s="369">
        <v>0.0967</v>
      </c>
      <c r="D1308" s="370">
        <f t="shared" si="123"/>
        <v>1.07135470527404</v>
      </c>
    </row>
    <row r="1309" s="160" customFormat="1" spans="1:4">
      <c r="A1309" s="368" t="s">
        <v>1219</v>
      </c>
      <c r="B1309" s="369">
        <v>0</v>
      </c>
      <c r="C1309" s="369">
        <v>0</v>
      </c>
      <c r="D1309" s="370"/>
    </row>
    <row r="1310" s="160" customFormat="1" spans="1:4">
      <c r="A1310" s="368" t="s">
        <v>1220</v>
      </c>
      <c r="B1310" s="369">
        <v>0</v>
      </c>
      <c r="C1310" s="369">
        <v>0</v>
      </c>
      <c r="D1310" s="370"/>
    </row>
    <row r="1311" s="160" customFormat="1" spans="1:4">
      <c r="A1311" s="368" t="s">
        <v>2200</v>
      </c>
      <c r="B1311" s="369">
        <v>0</v>
      </c>
      <c r="C1311" s="369">
        <v>0</v>
      </c>
      <c r="D1311" s="370"/>
    </row>
    <row r="1312" s="160" customFormat="1" spans="1:4">
      <c r="A1312" s="368" t="s">
        <v>2201</v>
      </c>
      <c r="B1312" s="369">
        <v>0</v>
      </c>
      <c r="C1312" s="369">
        <v>0</v>
      </c>
      <c r="D1312" s="370"/>
    </row>
    <row r="1313" s="160" customFormat="1" spans="1:4">
      <c r="A1313" s="368" t="s">
        <v>2202</v>
      </c>
      <c r="B1313" s="369">
        <v>0.0111</v>
      </c>
      <c r="C1313" s="369">
        <v>0.0284</v>
      </c>
      <c r="D1313" s="370">
        <f>B1313/C1313</f>
        <v>0.390845070422535</v>
      </c>
    </row>
    <row r="1314" s="160" customFormat="1" spans="1:4">
      <c r="A1314" s="368" t="s">
        <v>2203</v>
      </c>
      <c r="B1314" s="369">
        <v>0</v>
      </c>
      <c r="C1314" s="369">
        <v>0</v>
      </c>
      <c r="D1314" s="370"/>
    </row>
    <row r="1315" s="160" customFormat="1" spans="1:4">
      <c r="A1315" s="368" t="s">
        <v>2204</v>
      </c>
      <c r="B1315" s="369">
        <v>0.0075</v>
      </c>
      <c r="C1315" s="369">
        <v>0</v>
      </c>
      <c r="D1315" s="370"/>
    </row>
    <row r="1316" s="160" customFormat="1" spans="1:4">
      <c r="A1316" s="368" t="s">
        <v>2205</v>
      </c>
      <c r="B1316" s="369">
        <v>0.0028</v>
      </c>
      <c r="C1316" s="369">
        <v>0</v>
      </c>
      <c r="D1316" s="370"/>
    </row>
    <row r="1317" s="160" customFormat="1" spans="1:4">
      <c r="A1317" s="368" t="s">
        <v>1227</v>
      </c>
      <c r="B1317" s="369">
        <v>0</v>
      </c>
      <c r="C1317" s="369">
        <v>0</v>
      </c>
      <c r="D1317" s="370"/>
    </row>
    <row r="1318" s="160" customFormat="1" spans="1:4">
      <c r="A1318" s="368" t="s">
        <v>2206</v>
      </c>
      <c r="B1318" s="369">
        <v>0.0697</v>
      </c>
      <c r="C1318" s="369">
        <v>0.0533</v>
      </c>
      <c r="D1318" s="370">
        <f>B1318/C1318</f>
        <v>1.30769230769231</v>
      </c>
    </row>
    <row r="1319" s="160" customFormat="1" spans="1:4">
      <c r="A1319" s="368" t="s">
        <v>2207</v>
      </c>
      <c r="B1319" s="369">
        <v>0.2384</v>
      </c>
      <c r="C1319" s="369">
        <v>0</v>
      </c>
      <c r="D1319" s="370"/>
    </row>
    <row r="1320" s="160" customFormat="1" spans="1:4">
      <c r="A1320" s="368" t="s">
        <v>1218</v>
      </c>
      <c r="B1320" s="369">
        <v>0</v>
      </c>
      <c r="C1320" s="369">
        <v>0</v>
      </c>
      <c r="D1320" s="370"/>
    </row>
    <row r="1321" s="160" customFormat="1" spans="1:4">
      <c r="A1321" s="368" t="s">
        <v>1219</v>
      </c>
      <c r="B1321" s="369">
        <v>0</v>
      </c>
      <c r="C1321" s="369">
        <v>0</v>
      </c>
      <c r="D1321" s="370"/>
    </row>
    <row r="1322" s="160" customFormat="1" spans="1:4">
      <c r="A1322" s="368" t="s">
        <v>1220</v>
      </c>
      <c r="B1322" s="369">
        <v>0</v>
      </c>
      <c r="C1322" s="369">
        <v>0</v>
      </c>
      <c r="D1322" s="370"/>
    </row>
    <row r="1323" s="160" customFormat="1" spans="1:4">
      <c r="A1323" s="368" t="s">
        <v>2208</v>
      </c>
      <c r="B1323" s="369">
        <v>0.2347</v>
      </c>
      <c r="C1323" s="369">
        <v>0</v>
      </c>
      <c r="D1323" s="370"/>
    </row>
    <row r="1324" s="160" customFormat="1" spans="1:4">
      <c r="A1324" s="368" t="s">
        <v>2209</v>
      </c>
      <c r="B1324" s="369">
        <v>0.0037</v>
      </c>
      <c r="C1324" s="369">
        <v>0</v>
      </c>
      <c r="D1324" s="370"/>
    </row>
    <row r="1325" s="160" customFormat="1" spans="1:4">
      <c r="A1325" s="368" t="s">
        <v>2210</v>
      </c>
      <c r="B1325" s="369">
        <v>0</v>
      </c>
      <c r="C1325" s="369">
        <v>0</v>
      </c>
      <c r="D1325" s="370"/>
    </row>
    <row r="1326" s="160" customFormat="1" spans="1:4">
      <c r="A1326" s="368" t="s">
        <v>1218</v>
      </c>
      <c r="B1326" s="369">
        <v>0</v>
      </c>
      <c r="C1326" s="369">
        <v>0</v>
      </c>
      <c r="D1326" s="370"/>
    </row>
    <row r="1327" s="160" customFormat="1" spans="1:4">
      <c r="A1327" s="368" t="s">
        <v>1219</v>
      </c>
      <c r="B1327" s="369">
        <v>0</v>
      </c>
      <c r="C1327" s="369">
        <v>0</v>
      </c>
      <c r="D1327" s="370"/>
    </row>
    <row r="1328" s="160" customFormat="1" spans="1:4">
      <c r="A1328" s="368" t="s">
        <v>1220</v>
      </c>
      <c r="B1328" s="369">
        <v>0</v>
      </c>
      <c r="C1328" s="369">
        <v>0</v>
      </c>
      <c r="D1328" s="370"/>
    </row>
    <row r="1329" s="160" customFormat="1" spans="1:4">
      <c r="A1329" s="368" t="s">
        <v>2211</v>
      </c>
      <c r="B1329" s="369">
        <v>0</v>
      </c>
      <c r="C1329" s="369">
        <v>0</v>
      </c>
      <c r="D1329" s="370"/>
    </row>
    <row r="1330" s="160" customFormat="1" spans="1:4">
      <c r="A1330" s="368" t="s">
        <v>2212</v>
      </c>
      <c r="B1330" s="369">
        <v>0</v>
      </c>
      <c r="C1330" s="369">
        <v>0</v>
      </c>
      <c r="D1330" s="370"/>
    </row>
    <row r="1331" s="160" customFormat="1" spans="1:4">
      <c r="A1331" s="368" t="s">
        <v>2213</v>
      </c>
      <c r="B1331" s="369">
        <v>0.0254</v>
      </c>
      <c r="C1331" s="369">
        <v>0</v>
      </c>
      <c r="D1331" s="370"/>
    </row>
    <row r="1332" s="160" customFormat="1" spans="1:4">
      <c r="A1332" s="368" t="s">
        <v>1218</v>
      </c>
      <c r="B1332" s="369">
        <v>0</v>
      </c>
      <c r="C1332" s="369">
        <v>0</v>
      </c>
      <c r="D1332" s="370"/>
    </row>
    <row r="1333" s="160" customFormat="1" spans="1:4">
      <c r="A1333" s="368" t="s">
        <v>1219</v>
      </c>
      <c r="B1333" s="369">
        <v>0</v>
      </c>
      <c r="C1333" s="369">
        <v>0</v>
      </c>
      <c r="D1333" s="370"/>
    </row>
    <row r="1334" s="160" customFormat="1" spans="1:4">
      <c r="A1334" s="368" t="s">
        <v>1220</v>
      </c>
      <c r="B1334" s="369">
        <v>0</v>
      </c>
      <c r="C1334" s="369">
        <v>0</v>
      </c>
      <c r="D1334" s="370"/>
    </row>
    <row r="1335" s="160" customFormat="1" spans="1:4">
      <c r="A1335" s="368" t="s">
        <v>2214</v>
      </c>
      <c r="B1335" s="369">
        <v>0</v>
      </c>
      <c r="C1335" s="369">
        <v>0</v>
      </c>
      <c r="D1335" s="370"/>
    </row>
    <row r="1336" s="160" customFormat="1" spans="1:4">
      <c r="A1336" s="368" t="s">
        <v>2215</v>
      </c>
      <c r="B1336" s="369">
        <v>0</v>
      </c>
      <c r="C1336" s="369">
        <v>0</v>
      </c>
      <c r="D1336" s="370"/>
    </row>
    <row r="1337" s="160" customFormat="1" spans="1:4">
      <c r="A1337" s="368" t="s">
        <v>1227</v>
      </c>
      <c r="B1337" s="369">
        <v>0.0011</v>
      </c>
      <c r="C1337" s="369">
        <v>0</v>
      </c>
      <c r="D1337" s="370"/>
    </row>
    <row r="1338" s="160" customFormat="1" spans="1:4">
      <c r="A1338" s="368" t="s">
        <v>2216</v>
      </c>
      <c r="B1338" s="369">
        <v>0.0243</v>
      </c>
      <c r="C1338" s="369">
        <v>0</v>
      </c>
      <c r="D1338" s="370"/>
    </row>
    <row r="1339" s="160" customFormat="1" spans="1:4">
      <c r="A1339" s="368" t="s">
        <v>2217</v>
      </c>
      <c r="B1339" s="369">
        <v>0.0453</v>
      </c>
      <c r="C1339" s="369">
        <v>0</v>
      </c>
      <c r="D1339" s="370"/>
    </row>
    <row r="1340" s="160" customFormat="1" spans="1:4">
      <c r="A1340" s="368" t="s">
        <v>1218</v>
      </c>
      <c r="B1340" s="369">
        <v>0.0112</v>
      </c>
      <c r="C1340" s="369">
        <v>0</v>
      </c>
      <c r="D1340" s="370"/>
    </row>
    <row r="1341" s="160" customFormat="1" spans="1:4">
      <c r="A1341" s="368" t="s">
        <v>1219</v>
      </c>
      <c r="B1341" s="369">
        <v>0.004</v>
      </c>
      <c r="C1341" s="369">
        <v>0</v>
      </c>
      <c r="D1341" s="370"/>
    </row>
    <row r="1342" s="160" customFormat="1" spans="1:4">
      <c r="A1342" s="368" t="s">
        <v>1220</v>
      </c>
      <c r="B1342" s="369">
        <v>0</v>
      </c>
      <c r="C1342" s="369">
        <v>0</v>
      </c>
      <c r="D1342" s="370"/>
    </row>
    <row r="1343" s="160" customFormat="1" spans="1:4">
      <c r="A1343" s="368" t="s">
        <v>2218</v>
      </c>
      <c r="B1343" s="369">
        <v>0.0029</v>
      </c>
      <c r="C1343" s="369">
        <v>0</v>
      </c>
      <c r="D1343" s="370"/>
    </row>
    <row r="1344" s="160" customFormat="1" spans="1:4">
      <c r="A1344" s="368" t="s">
        <v>2219</v>
      </c>
      <c r="B1344" s="369">
        <v>0.0031</v>
      </c>
      <c r="C1344" s="369">
        <v>0</v>
      </c>
      <c r="D1344" s="370"/>
    </row>
    <row r="1345" s="160" customFormat="1" spans="1:4">
      <c r="A1345" s="368" t="s">
        <v>2220</v>
      </c>
      <c r="B1345" s="369">
        <v>0</v>
      </c>
      <c r="C1345" s="369">
        <v>0</v>
      </c>
      <c r="D1345" s="370"/>
    </row>
    <row r="1346" s="160" customFormat="1" spans="1:4">
      <c r="A1346" s="368" t="s">
        <v>2221</v>
      </c>
      <c r="B1346" s="369">
        <v>0</v>
      </c>
      <c r="C1346" s="369">
        <v>0</v>
      </c>
      <c r="D1346" s="370"/>
    </row>
    <row r="1347" s="160" customFormat="1" spans="1:4">
      <c r="A1347" s="368" t="s">
        <v>2222</v>
      </c>
      <c r="B1347" s="369">
        <v>0</v>
      </c>
      <c r="C1347" s="369">
        <v>0</v>
      </c>
      <c r="D1347" s="370"/>
    </row>
    <row r="1348" s="160" customFormat="1" spans="1:4">
      <c r="A1348" s="368" t="s">
        <v>2223</v>
      </c>
      <c r="B1348" s="369">
        <v>0</v>
      </c>
      <c r="C1348" s="369">
        <v>0</v>
      </c>
      <c r="D1348" s="370"/>
    </row>
    <row r="1349" s="160" customFormat="1" spans="1:4">
      <c r="A1349" s="368" t="s">
        <v>2224</v>
      </c>
      <c r="B1349" s="369">
        <v>0.0213</v>
      </c>
      <c r="C1349" s="369">
        <v>0</v>
      </c>
      <c r="D1349" s="370"/>
    </row>
    <row r="1350" s="160" customFormat="1" spans="1:4">
      <c r="A1350" s="368" t="s">
        <v>2225</v>
      </c>
      <c r="B1350" s="369">
        <v>0.0025</v>
      </c>
      <c r="C1350" s="369">
        <v>0</v>
      </c>
      <c r="D1350" s="370"/>
    </row>
    <row r="1351" s="160" customFormat="1" spans="1:4">
      <c r="A1351" s="368" t="s">
        <v>2226</v>
      </c>
      <c r="B1351" s="369">
        <v>0.0003</v>
      </c>
      <c r="C1351" s="369">
        <v>0</v>
      </c>
      <c r="D1351" s="370"/>
    </row>
    <row r="1352" s="160" customFormat="1" spans="1:4">
      <c r="A1352" s="368" t="s">
        <v>2227</v>
      </c>
      <c r="B1352" s="369">
        <v>0.0255</v>
      </c>
      <c r="C1352" s="369">
        <v>0.018</v>
      </c>
      <c r="D1352" s="370">
        <f>B1352/C1352</f>
        <v>1.41666666666667</v>
      </c>
    </row>
    <row r="1353" s="160" customFormat="1" spans="1:4">
      <c r="A1353" s="368" t="s">
        <v>2228</v>
      </c>
      <c r="B1353" s="369">
        <v>0.0255</v>
      </c>
      <c r="C1353" s="369">
        <v>0.018</v>
      </c>
      <c r="D1353" s="370">
        <f>B1353/C1353</f>
        <v>1.41666666666667</v>
      </c>
    </row>
    <row r="1354" s="160" customFormat="1" spans="1:4">
      <c r="A1354" s="368" t="s">
        <v>2229</v>
      </c>
      <c r="B1354" s="369">
        <v>0</v>
      </c>
      <c r="C1354" s="369">
        <v>0</v>
      </c>
      <c r="D1354" s="370"/>
    </row>
    <row r="1355" s="160" customFormat="1" spans="1:4">
      <c r="A1355" s="368" t="s">
        <v>2230</v>
      </c>
      <c r="B1355" s="369">
        <v>0</v>
      </c>
      <c r="C1355" s="369">
        <v>0</v>
      </c>
      <c r="D1355" s="370"/>
    </row>
    <row r="1356" s="160" customFormat="1" spans="1:4">
      <c r="A1356" s="368" t="s">
        <v>2231</v>
      </c>
      <c r="B1356" s="369">
        <v>0.0184</v>
      </c>
      <c r="C1356" s="369">
        <v>0</v>
      </c>
      <c r="D1356" s="370"/>
    </row>
    <row r="1357" s="160" customFormat="1" spans="1:4">
      <c r="A1357" s="368" t="s">
        <v>2232</v>
      </c>
      <c r="B1357" s="369">
        <v>0.0054</v>
      </c>
      <c r="C1357" s="369">
        <v>0</v>
      </c>
      <c r="D1357" s="370"/>
    </row>
    <row r="1358" s="160" customFormat="1" spans="1:4">
      <c r="A1358" s="368" t="s">
        <v>2233</v>
      </c>
      <c r="B1358" s="369">
        <v>0.001</v>
      </c>
      <c r="C1358" s="369">
        <v>0</v>
      </c>
      <c r="D1358" s="370"/>
    </row>
    <row r="1359" s="160" customFormat="1" spans="1:4">
      <c r="A1359" s="368" t="s">
        <v>2234</v>
      </c>
      <c r="B1359" s="369">
        <v>0.012</v>
      </c>
      <c r="C1359" s="369">
        <v>0</v>
      </c>
      <c r="D1359" s="370"/>
    </row>
    <row r="1360" s="160" customFormat="1" spans="1:4">
      <c r="A1360" s="368" t="s">
        <v>2235</v>
      </c>
      <c r="B1360" s="369">
        <v>0</v>
      </c>
      <c r="C1360" s="369">
        <v>0</v>
      </c>
      <c r="D1360" s="370"/>
    </row>
    <row r="1361" s="160" customFormat="1" spans="1:4">
      <c r="A1361" s="368" t="s">
        <v>2236</v>
      </c>
      <c r="B1361" s="369">
        <v>0</v>
      </c>
      <c r="C1361" s="369">
        <v>0</v>
      </c>
      <c r="D1361" s="370"/>
    </row>
    <row r="1362" s="160" customFormat="1" spans="1:4">
      <c r="A1362" s="368" t="s">
        <v>2237</v>
      </c>
      <c r="B1362" s="369">
        <v>0</v>
      </c>
      <c r="C1362" s="369">
        <v>0</v>
      </c>
      <c r="D1362" s="370"/>
    </row>
    <row r="1363" s="160" customFormat="1" spans="1:4">
      <c r="A1363" s="368" t="s">
        <v>2238</v>
      </c>
      <c r="B1363" s="369">
        <v>0.3661</v>
      </c>
      <c r="C1363" s="369">
        <v>0.6398</v>
      </c>
      <c r="D1363" s="370">
        <f t="shared" ref="D1363:D1366" si="124">B1363/C1363</f>
        <v>0.572210065645514</v>
      </c>
    </row>
    <row r="1364" s="160" customFormat="1" spans="1:4">
      <c r="A1364" s="368" t="s">
        <v>2239</v>
      </c>
      <c r="B1364" s="369">
        <v>0.3661</v>
      </c>
      <c r="C1364" s="369">
        <v>0.6398</v>
      </c>
      <c r="D1364" s="370">
        <f t="shared" si="124"/>
        <v>0.572210065645514</v>
      </c>
    </row>
    <row r="1365" s="160" customFormat="1" spans="1:4">
      <c r="A1365" s="368" t="s">
        <v>2240</v>
      </c>
      <c r="B1365" s="369">
        <v>0.3661</v>
      </c>
      <c r="C1365" s="369">
        <v>0.6398</v>
      </c>
      <c r="D1365" s="370">
        <f t="shared" si="124"/>
        <v>0.572210065645514</v>
      </c>
    </row>
    <row r="1366" s="160" customFormat="1" spans="1:4">
      <c r="A1366" s="368" t="s">
        <v>1163</v>
      </c>
      <c r="B1366" s="369">
        <v>6.8505</v>
      </c>
      <c r="C1366" s="369">
        <v>6.2249</v>
      </c>
      <c r="D1366" s="370">
        <f t="shared" si="124"/>
        <v>1.10049960641938</v>
      </c>
    </row>
    <row r="1367" s="160" customFormat="1" spans="1:4">
      <c r="A1367" s="368" t="s">
        <v>2241</v>
      </c>
      <c r="B1367" s="369">
        <v>0</v>
      </c>
      <c r="C1367" s="369">
        <v>0</v>
      </c>
      <c r="D1367" s="370"/>
    </row>
    <row r="1368" s="160" customFormat="1" spans="1:4">
      <c r="A1368" s="368" t="s">
        <v>2242</v>
      </c>
      <c r="B1368" s="369">
        <v>0</v>
      </c>
      <c r="C1368" s="369">
        <v>0</v>
      </c>
      <c r="D1368" s="370"/>
    </row>
    <row r="1369" s="160" customFormat="1" spans="1:4">
      <c r="A1369" s="368" t="s">
        <v>2243</v>
      </c>
      <c r="B1369" s="369">
        <v>6.8505</v>
      </c>
      <c r="C1369" s="369">
        <v>6.2249</v>
      </c>
      <c r="D1369" s="370">
        <f>B1369/C1369</f>
        <v>1.10049960641938</v>
      </c>
    </row>
    <row r="1370" s="160" customFormat="1" spans="1:4">
      <c r="A1370" s="368" t="s">
        <v>2244</v>
      </c>
      <c r="B1370" s="369">
        <v>6.8505</v>
      </c>
      <c r="C1370" s="369">
        <v>6.2249</v>
      </c>
      <c r="D1370" s="370">
        <f>B1370/C1370</f>
        <v>1.10049960641938</v>
      </c>
    </row>
    <row r="1371" s="160" customFormat="1" spans="1:4">
      <c r="A1371" s="368" t="s">
        <v>2245</v>
      </c>
      <c r="B1371" s="369">
        <v>0</v>
      </c>
      <c r="C1371" s="369">
        <v>0</v>
      </c>
      <c r="D1371" s="370"/>
    </row>
    <row r="1372" s="160" customFormat="1" spans="1:4">
      <c r="A1372" s="368" t="s">
        <v>2246</v>
      </c>
      <c r="B1372" s="369">
        <v>0</v>
      </c>
      <c r="C1372" s="369">
        <v>0</v>
      </c>
      <c r="D1372" s="370"/>
    </row>
    <row r="1373" s="160" customFormat="1" spans="1:4">
      <c r="A1373" s="368" t="s">
        <v>2247</v>
      </c>
      <c r="B1373" s="369">
        <v>0</v>
      </c>
      <c r="C1373" s="369">
        <v>0</v>
      </c>
      <c r="D1373" s="370"/>
    </row>
    <row r="1374" s="160" customFormat="1" spans="2:3">
      <c r="B1374" s="357"/>
      <c r="C1374" s="358"/>
    </row>
    <row r="1375" s="160" customFormat="1" spans="2:3">
      <c r="B1375" s="357"/>
      <c r="C1375" s="358"/>
    </row>
    <row r="1376" s="160" customFormat="1" spans="2:3">
      <c r="B1376" s="357"/>
      <c r="C1376" s="358"/>
    </row>
    <row r="1377" s="160" customFormat="1" spans="2:3">
      <c r="B1377" s="357"/>
      <c r="C1377" s="358"/>
    </row>
  </sheetData>
  <mergeCells count="1">
    <mergeCell ref="A2:D2"/>
  </mergeCells>
  <conditionalFormatting sqref="A104">
    <cfRule type="cellIs" dxfId="0" priority="2" stopIfTrue="1" operator="equal">
      <formula>0</formula>
    </cfRule>
  </conditionalFormatting>
  <conditionalFormatting sqref="A98:A103">
    <cfRule type="cellIs" dxfId="0" priority="3" stopIfTrue="1" operator="equal">
      <formula>0</formula>
    </cfRule>
  </conditionalFormatting>
  <conditionalFormatting sqref="A2:A97 A1374:IP65519 B3:C4 D3:D1373 E2:IP1373 A105:A1373">
    <cfRule type="cellIs" dxfId="0" priority="4" stopIfTrue="1" operator="equal">
      <formula>0</formula>
    </cfRule>
  </conditionalFormatting>
  <conditionalFormatting sqref="B5:C1373">
    <cfRule type="cellIs" dxfId="0" priority="1" stopIfTrue="1" operator="equal">
      <formula>0</formula>
    </cfRule>
  </conditionalFormatting>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70"/>
  <sheetViews>
    <sheetView workbookViewId="0">
      <selection activeCell="F8" sqref="F8"/>
    </sheetView>
  </sheetViews>
  <sheetFormatPr defaultColWidth="9" defaultRowHeight="15.75" outlineLevelCol="2"/>
  <cols>
    <col min="1" max="1" width="14.4416666666667" style="348" customWidth="1"/>
    <col min="2" max="2" width="38.225" style="348" customWidth="1"/>
    <col min="3" max="3" width="24.8833333333333" style="348" customWidth="1"/>
    <col min="4" max="16384" width="9" style="160"/>
  </cols>
  <sheetData>
    <row r="1" spans="1:1">
      <c r="A1" s="349" t="s">
        <v>2248</v>
      </c>
    </row>
    <row r="2" s="160" customFormat="1" ht="28.5" customHeight="1" spans="1:3">
      <c r="A2" s="278" t="s">
        <v>2249</v>
      </c>
      <c r="B2" s="278"/>
      <c r="C2" s="278"/>
    </row>
    <row r="3" s="160" customFormat="1" ht="16.9" customHeight="1" spans="1:3">
      <c r="A3" s="350" t="s">
        <v>2250</v>
      </c>
      <c r="B3" s="350"/>
      <c r="C3" s="350"/>
    </row>
    <row r="4" s="162" customFormat="1" ht="16.9" customHeight="1" spans="1:3">
      <c r="A4" s="351" t="s">
        <v>2251</v>
      </c>
      <c r="B4" s="351" t="s">
        <v>2252</v>
      </c>
      <c r="C4" s="351" t="s">
        <v>117</v>
      </c>
    </row>
    <row r="5" s="162" customFormat="1" ht="14.25" spans="1:3">
      <c r="A5" s="352"/>
      <c r="B5" s="352"/>
      <c r="C5" s="351"/>
    </row>
    <row r="6" s="347" customFormat="1" ht="20" customHeight="1" spans="1:3">
      <c r="A6" s="353"/>
      <c r="B6" s="272" t="s">
        <v>2253</v>
      </c>
      <c r="C6" s="354">
        <v>346493</v>
      </c>
    </row>
    <row r="7" s="160" customFormat="1" ht="20" customHeight="1" spans="1:3">
      <c r="A7" s="353">
        <v>501</v>
      </c>
      <c r="B7" s="272" t="s">
        <v>2254</v>
      </c>
      <c r="C7" s="354">
        <v>164958</v>
      </c>
    </row>
    <row r="8" s="160" customFormat="1" ht="20" customHeight="1" spans="1:3">
      <c r="A8" s="353">
        <v>50101</v>
      </c>
      <c r="B8" s="353" t="s">
        <v>2255</v>
      </c>
      <c r="C8" s="354">
        <v>139023</v>
      </c>
    </row>
    <row r="9" s="160" customFormat="1" ht="20" customHeight="1" spans="1:3">
      <c r="A9" s="353">
        <v>50102</v>
      </c>
      <c r="B9" s="353" t="s">
        <v>2256</v>
      </c>
      <c r="C9" s="354">
        <v>4427</v>
      </c>
    </row>
    <row r="10" s="160" customFormat="1" ht="20" customHeight="1" spans="1:3">
      <c r="A10" s="353">
        <v>50103</v>
      </c>
      <c r="B10" s="353" t="s">
        <v>2257</v>
      </c>
      <c r="C10" s="354">
        <v>14246</v>
      </c>
    </row>
    <row r="11" s="160" customFormat="1" ht="20" customHeight="1" spans="1:3">
      <c r="A11" s="353">
        <v>50199</v>
      </c>
      <c r="B11" s="353" t="s">
        <v>2258</v>
      </c>
      <c r="C11" s="354">
        <v>7262</v>
      </c>
    </row>
    <row r="12" s="160" customFormat="1" ht="20" customHeight="1" spans="1:3">
      <c r="A12" s="353">
        <v>502</v>
      </c>
      <c r="B12" s="272" t="s">
        <v>2259</v>
      </c>
      <c r="C12" s="354">
        <v>45243</v>
      </c>
    </row>
    <row r="13" s="160" customFormat="1" ht="20" customHeight="1" spans="1:3">
      <c r="A13" s="353">
        <v>50201</v>
      </c>
      <c r="B13" s="353" t="s">
        <v>2260</v>
      </c>
      <c r="C13" s="354">
        <v>14303</v>
      </c>
    </row>
    <row r="14" s="160" customFormat="1" ht="20" customHeight="1" spans="1:3">
      <c r="A14" s="353">
        <v>50202</v>
      </c>
      <c r="B14" s="353" t="s">
        <v>2261</v>
      </c>
      <c r="C14" s="354">
        <v>147</v>
      </c>
    </row>
    <row r="15" s="160" customFormat="1" ht="20" customHeight="1" spans="1:3">
      <c r="A15" s="353">
        <v>50203</v>
      </c>
      <c r="B15" s="353" t="s">
        <v>2262</v>
      </c>
      <c r="C15" s="354">
        <v>169</v>
      </c>
    </row>
    <row r="16" s="347" customFormat="1" ht="20" customHeight="1" spans="1:3">
      <c r="A16" s="353">
        <v>50204</v>
      </c>
      <c r="B16" s="353" t="s">
        <v>2263</v>
      </c>
      <c r="C16" s="354">
        <v>1212</v>
      </c>
    </row>
    <row r="17" s="160" customFormat="1" ht="20" customHeight="1" spans="1:3">
      <c r="A17" s="353">
        <v>50205</v>
      </c>
      <c r="B17" s="353" t="s">
        <v>2264</v>
      </c>
      <c r="C17" s="354">
        <v>850</v>
      </c>
    </row>
    <row r="18" s="160" customFormat="1" ht="20" customHeight="1" spans="1:3">
      <c r="A18" s="353">
        <v>50206</v>
      </c>
      <c r="B18" s="353" t="s">
        <v>2265</v>
      </c>
      <c r="C18" s="354">
        <v>1161</v>
      </c>
    </row>
    <row r="19" s="160" customFormat="1" ht="20" customHeight="1" spans="1:3">
      <c r="A19" s="353">
        <v>50207</v>
      </c>
      <c r="B19" s="353" t="s">
        <v>2266</v>
      </c>
      <c r="C19" s="354">
        <v>335</v>
      </c>
    </row>
    <row r="20" s="160" customFormat="1" ht="20" customHeight="1" spans="1:3">
      <c r="A20" s="353">
        <v>50208</v>
      </c>
      <c r="B20" s="353" t="s">
        <v>2267</v>
      </c>
      <c r="C20" s="354">
        <v>1919</v>
      </c>
    </row>
    <row r="21" s="160" customFormat="1" ht="20" customHeight="1" spans="1:3">
      <c r="A21" s="353">
        <v>50209</v>
      </c>
      <c r="B21" s="353" t="s">
        <v>2268</v>
      </c>
      <c r="C21" s="354">
        <v>320</v>
      </c>
    </row>
    <row r="22" s="160" customFormat="1" ht="20" customHeight="1" spans="1:3">
      <c r="A22" s="353">
        <v>50299</v>
      </c>
      <c r="B22" s="353" t="s">
        <v>2269</v>
      </c>
      <c r="C22" s="354">
        <v>24827</v>
      </c>
    </row>
    <row r="23" s="160" customFormat="1" ht="20" customHeight="1" spans="1:3">
      <c r="A23" s="353">
        <v>503</v>
      </c>
      <c r="B23" s="272" t="s">
        <v>2270</v>
      </c>
      <c r="C23" s="354">
        <v>1401</v>
      </c>
    </row>
    <row r="24" s="160" customFormat="1" ht="20" customHeight="1" spans="1:3">
      <c r="A24" s="353">
        <v>50301</v>
      </c>
      <c r="B24" s="353" t="s">
        <v>2271</v>
      </c>
      <c r="C24" s="354">
        <v>0</v>
      </c>
    </row>
    <row r="25" s="160" customFormat="1" ht="20" customHeight="1" spans="1:3">
      <c r="A25" s="353">
        <v>50302</v>
      </c>
      <c r="B25" s="353" t="s">
        <v>2272</v>
      </c>
      <c r="C25" s="354">
        <v>0</v>
      </c>
    </row>
    <row r="26" s="160" customFormat="1" ht="20" customHeight="1" spans="1:3">
      <c r="A26" s="353">
        <v>50303</v>
      </c>
      <c r="B26" s="353" t="s">
        <v>2273</v>
      </c>
      <c r="C26" s="354">
        <v>217</v>
      </c>
    </row>
    <row r="27" s="160" customFormat="1" ht="20" customHeight="1" spans="1:3">
      <c r="A27" s="353">
        <v>50305</v>
      </c>
      <c r="B27" s="353" t="s">
        <v>2274</v>
      </c>
      <c r="C27" s="354">
        <v>0</v>
      </c>
    </row>
    <row r="28" s="160" customFormat="1" ht="20" customHeight="1" spans="1:3">
      <c r="A28" s="353">
        <v>50306</v>
      </c>
      <c r="B28" s="353" t="s">
        <v>2275</v>
      </c>
      <c r="C28" s="354">
        <v>502</v>
      </c>
    </row>
    <row r="29" s="160" customFormat="1" ht="20" customHeight="1" spans="1:3">
      <c r="A29" s="353">
        <v>50307</v>
      </c>
      <c r="B29" s="353" t="s">
        <v>2276</v>
      </c>
      <c r="C29" s="354">
        <v>0</v>
      </c>
    </row>
    <row r="30" s="160" customFormat="1" ht="20" customHeight="1" spans="1:3">
      <c r="A30" s="353">
        <v>50399</v>
      </c>
      <c r="B30" s="353" t="s">
        <v>2277</v>
      </c>
      <c r="C30" s="354">
        <v>682</v>
      </c>
    </row>
    <row r="31" s="160" customFormat="1" ht="20" customHeight="1" spans="1:3">
      <c r="A31" s="353">
        <v>504</v>
      </c>
      <c r="B31" s="272" t="s">
        <v>2278</v>
      </c>
      <c r="C31" s="354">
        <v>0</v>
      </c>
    </row>
    <row r="32" s="160" customFormat="1" ht="20" customHeight="1" spans="1:3">
      <c r="A32" s="353">
        <v>50401</v>
      </c>
      <c r="B32" s="353" t="s">
        <v>2271</v>
      </c>
      <c r="C32" s="354">
        <v>0</v>
      </c>
    </row>
    <row r="33" s="160" customFormat="1" ht="20" customHeight="1" spans="1:3">
      <c r="A33" s="353">
        <v>50402</v>
      </c>
      <c r="B33" s="353" t="s">
        <v>2272</v>
      </c>
      <c r="C33" s="354">
        <v>0</v>
      </c>
    </row>
    <row r="34" s="160" customFormat="1" ht="20" customHeight="1" spans="1:3">
      <c r="A34" s="353">
        <v>50403</v>
      </c>
      <c r="B34" s="353" t="s">
        <v>2273</v>
      </c>
      <c r="C34" s="354">
        <v>0</v>
      </c>
    </row>
    <row r="35" s="160" customFormat="1" ht="20" customHeight="1" spans="1:3">
      <c r="A35" s="353">
        <v>50404</v>
      </c>
      <c r="B35" s="353" t="s">
        <v>2275</v>
      </c>
      <c r="C35" s="354">
        <v>0</v>
      </c>
    </row>
    <row r="36" s="160" customFormat="1" ht="20" customHeight="1" spans="1:3">
      <c r="A36" s="353">
        <v>50405</v>
      </c>
      <c r="B36" s="353" t="s">
        <v>2276</v>
      </c>
      <c r="C36" s="354">
        <v>0</v>
      </c>
    </row>
    <row r="37" s="160" customFormat="1" ht="20" customHeight="1" spans="1:3">
      <c r="A37" s="353">
        <v>50499</v>
      </c>
      <c r="B37" s="353" t="s">
        <v>2277</v>
      </c>
      <c r="C37" s="354">
        <v>0</v>
      </c>
    </row>
    <row r="38" s="160" customFormat="1" ht="20" customHeight="1" spans="1:3">
      <c r="A38" s="353">
        <v>505</v>
      </c>
      <c r="B38" s="272" t="s">
        <v>2279</v>
      </c>
      <c r="C38" s="354">
        <v>71545</v>
      </c>
    </row>
    <row r="39" s="160" customFormat="1" ht="20" customHeight="1" spans="1:3">
      <c r="A39" s="353">
        <v>50501</v>
      </c>
      <c r="B39" s="353" t="s">
        <v>2280</v>
      </c>
      <c r="C39" s="354">
        <v>42748</v>
      </c>
    </row>
    <row r="40" s="160" customFormat="1" ht="20" customHeight="1" spans="1:3">
      <c r="A40" s="353">
        <v>50502</v>
      </c>
      <c r="B40" s="353" t="s">
        <v>2281</v>
      </c>
      <c r="C40" s="354">
        <v>19734</v>
      </c>
    </row>
    <row r="41" s="160" customFormat="1" ht="20" customHeight="1" spans="1:3">
      <c r="A41" s="353">
        <v>50599</v>
      </c>
      <c r="B41" s="353" t="s">
        <v>2282</v>
      </c>
      <c r="C41" s="354">
        <v>9063</v>
      </c>
    </row>
    <row r="42" s="160" customFormat="1" ht="20" customHeight="1" spans="1:3">
      <c r="A42" s="353">
        <v>506</v>
      </c>
      <c r="B42" s="272" t="s">
        <v>2283</v>
      </c>
      <c r="C42" s="354">
        <v>1894</v>
      </c>
    </row>
    <row r="43" s="160" customFormat="1" ht="20" customHeight="1" spans="1:3">
      <c r="A43" s="353">
        <v>50601</v>
      </c>
      <c r="B43" s="353" t="s">
        <v>2284</v>
      </c>
      <c r="C43" s="354">
        <v>1894</v>
      </c>
    </row>
    <row r="44" s="347" customFormat="1" ht="20" customHeight="1" spans="1:3">
      <c r="A44" s="353">
        <v>50602</v>
      </c>
      <c r="B44" s="353" t="s">
        <v>2285</v>
      </c>
      <c r="C44" s="354">
        <v>0</v>
      </c>
    </row>
    <row r="45" s="160" customFormat="1" ht="20" customHeight="1" spans="1:3">
      <c r="A45" s="353">
        <v>507</v>
      </c>
      <c r="B45" s="272" t="s">
        <v>2286</v>
      </c>
      <c r="C45" s="354">
        <v>123</v>
      </c>
    </row>
    <row r="46" s="160" customFormat="1" ht="20" customHeight="1" spans="1:3">
      <c r="A46" s="353">
        <v>50701</v>
      </c>
      <c r="B46" s="353" t="s">
        <v>2287</v>
      </c>
      <c r="C46" s="354">
        <v>0</v>
      </c>
    </row>
    <row r="47" s="160" customFormat="1" ht="20" customHeight="1" spans="1:3">
      <c r="A47" s="353">
        <v>50702</v>
      </c>
      <c r="B47" s="353" t="s">
        <v>2288</v>
      </c>
      <c r="C47" s="354">
        <v>0</v>
      </c>
    </row>
    <row r="48" s="160" customFormat="1" ht="20" customHeight="1" spans="1:3">
      <c r="A48" s="353">
        <v>50799</v>
      </c>
      <c r="B48" s="353" t="s">
        <v>2289</v>
      </c>
      <c r="C48" s="354">
        <v>123</v>
      </c>
    </row>
    <row r="49" s="160" customFormat="1" ht="20" customHeight="1" spans="1:3">
      <c r="A49" s="353">
        <v>508</v>
      </c>
      <c r="B49" s="272" t="s">
        <v>2290</v>
      </c>
      <c r="C49" s="354">
        <v>0</v>
      </c>
    </row>
    <row r="50" s="160" customFormat="1" ht="20" customHeight="1" spans="1:3">
      <c r="A50" s="353">
        <v>50801</v>
      </c>
      <c r="B50" s="353" t="s">
        <v>2291</v>
      </c>
      <c r="C50" s="354">
        <v>0</v>
      </c>
    </row>
    <row r="51" s="160" customFormat="1" ht="20" customHeight="1" spans="1:3">
      <c r="A51" s="353">
        <v>50802</v>
      </c>
      <c r="B51" s="353" t="s">
        <v>2292</v>
      </c>
      <c r="C51" s="354">
        <v>0</v>
      </c>
    </row>
    <row r="52" s="160" customFormat="1" ht="20" customHeight="1" spans="1:3">
      <c r="A52" s="353">
        <v>509</v>
      </c>
      <c r="B52" s="272" t="s">
        <v>2293</v>
      </c>
      <c r="C52" s="354">
        <v>53490</v>
      </c>
    </row>
    <row r="53" s="160" customFormat="1" ht="20" customHeight="1" spans="1:3">
      <c r="A53" s="353">
        <v>50901</v>
      </c>
      <c r="B53" s="353" t="s">
        <v>2294</v>
      </c>
      <c r="C53" s="354">
        <v>263</v>
      </c>
    </row>
    <row r="54" s="160" customFormat="1" ht="20" customHeight="1" spans="1:3">
      <c r="A54" s="353">
        <v>50902</v>
      </c>
      <c r="B54" s="353" t="s">
        <v>2295</v>
      </c>
      <c r="C54" s="354">
        <v>754</v>
      </c>
    </row>
    <row r="55" s="160" customFormat="1" ht="20" customHeight="1" spans="1:3">
      <c r="A55" s="353">
        <v>50903</v>
      </c>
      <c r="B55" s="353" t="s">
        <v>2296</v>
      </c>
      <c r="C55" s="354">
        <v>0</v>
      </c>
    </row>
    <row r="56" s="160" customFormat="1" ht="20" customHeight="1" spans="1:3">
      <c r="A56" s="353">
        <v>50905</v>
      </c>
      <c r="B56" s="353" t="s">
        <v>2297</v>
      </c>
      <c r="C56" s="354">
        <v>4133</v>
      </c>
    </row>
    <row r="57" s="160" customFormat="1" ht="20" customHeight="1" spans="1:3">
      <c r="A57" s="353">
        <v>50999</v>
      </c>
      <c r="B57" s="353" t="s">
        <v>2298</v>
      </c>
      <c r="C57" s="354">
        <v>48340</v>
      </c>
    </row>
    <row r="58" s="160" customFormat="1" ht="20" customHeight="1" spans="1:3">
      <c r="A58" s="353">
        <v>510</v>
      </c>
      <c r="B58" s="272" t="s">
        <v>2299</v>
      </c>
      <c r="C58" s="354">
        <v>0</v>
      </c>
    </row>
    <row r="59" s="160" customFormat="1" ht="20" customHeight="1" spans="1:3">
      <c r="A59" s="353">
        <v>51002</v>
      </c>
      <c r="B59" s="353" t="s">
        <v>2300</v>
      </c>
      <c r="C59" s="354">
        <v>0</v>
      </c>
    </row>
    <row r="60" s="160" customFormat="1" ht="20" customHeight="1" spans="1:3">
      <c r="A60" s="353">
        <v>51003</v>
      </c>
      <c r="B60" s="353" t="s">
        <v>516</v>
      </c>
      <c r="C60" s="354">
        <v>0</v>
      </c>
    </row>
    <row r="61" s="347" customFormat="1" ht="20" customHeight="1" spans="1:3">
      <c r="A61" s="353">
        <v>511</v>
      </c>
      <c r="B61" s="272" t="s">
        <v>2301</v>
      </c>
      <c r="C61" s="354">
        <v>0</v>
      </c>
    </row>
    <row r="62" s="160" customFormat="1" ht="20" customHeight="1" spans="1:3">
      <c r="A62" s="353">
        <v>51101</v>
      </c>
      <c r="B62" s="353" t="s">
        <v>2302</v>
      </c>
      <c r="C62" s="354">
        <v>0</v>
      </c>
    </row>
    <row r="63" s="160" customFormat="1" ht="20" customHeight="1" spans="1:3">
      <c r="A63" s="353">
        <v>51102</v>
      </c>
      <c r="B63" s="353" t="s">
        <v>2303</v>
      </c>
      <c r="C63" s="354">
        <v>0</v>
      </c>
    </row>
    <row r="64" s="160" customFormat="1" ht="20" customHeight="1" spans="1:3">
      <c r="A64" s="353">
        <v>51103</v>
      </c>
      <c r="B64" s="353" t="s">
        <v>2304</v>
      </c>
      <c r="C64" s="354">
        <v>0</v>
      </c>
    </row>
    <row r="65" s="160" customFormat="1" ht="20" customHeight="1" spans="1:3">
      <c r="A65" s="353">
        <v>51104</v>
      </c>
      <c r="B65" s="353" t="s">
        <v>2305</v>
      </c>
      <c r="C65" s="354">
        <v>0</v>
      </c>
    </row>
    <row r="66" s="216" customFormat="1" ht="20" customHeight="1" spans="1:3">
      <c r="A66" s="353">
        <v>599</v>
      </c>
      <c r="B66" s="272" t="s">
        <v>1214</v>
      </c>
      <c r="C66" s="354">
        <v>7839</v>
      </c>
    </row>
    <row r="67" s="160" customFormat="1" ht="20" customHeight="1" spans="1:3">
      <c r="A67" s="353">
        <v>59906</v>
      </c>
      <c r="B67" s="353" t="s">
        <v>2306</v>
      </c>
      <c r="C67" s="354">
        <v>0</v>
      </c>
    </row>
    <row r="68" s="160" customFormat="1" ht="20" customHeight="1" spans="1:3">
      <c r="A68" s="353">
        <v>59907</v>
      </c>
      <c r="B68" s="353" t="s">
        <v>2307</v>
      </c>
      <c r="C68" s="354">
        <v>0</v>
      </c>
    </row>
    <row r="69" s="347" customFormat="1" ht="20" customHeight="1" spans="1:3">
      <c r="A69" s="353">
        <v>59908</v>
      </c>
      <c r="B69" s="353" t="s">
        <v>2308</v>
      </c>
      <c r="C69" s="354">
        <v>0</v>
      </c>
    </row>
    <row r="70" s="160" customFormat="1" ht="20" customHeight="1" spans="1:3">
      <c r="A70" s="353">
        <v>59999</v>
      </c>
      <c r="B70" s="353" t="s">
        <v>1006</v>
      </c>
      <c r="C70" s="354">
        <v>7839</v>
      </c>
    </row>
  </sheetData>
  <mergeCells count="5">
    <mergeCell ref="A2:C2"/>
    <mergeCell ref="A3:C3"/>
    <mergeCell ref="A4:A5"/>
    <mergeCell ref="B4:B5"/>
    <mergeCell ref="C4:C5"/>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30"/>
  <sheetViews>
    <sheetView workbookViewId="0">
      <selection activeCell="A1" sqref="A1"/>
    </sheetView>
  </sheetViews>
  <sheetFormatPr defaultColWidth="8.75" defaultRowHeight="15.75" outlineLevelCol="5"/>
  <cols>
    <col min="1" max="1" width="33.6333333333333" style="323" customWidth="1"/>
    <col min="2" max="4" width="8" style="324" customWidth="1"/>
    <col min="5" max="5" width="30.25" style="325" customWidth="1"/>
    <col min="6" max="6" width="9.75" style="326" customWidth="1"/>
    <col min="7" max="32" width="9" style="326"/>
    <col min="33" max="256" width="8.75" style="323" customWidth="1"/>
    <col min="257" max="16384" width="8.75" style="323"/>
  </cols>
  <sheetData>
    <row r="1" spans="1:1">
      <c r="A1" s="327" t="s">
        <v>2309</v>
      </c>
    </row>
    <row r="2" s="318" customFormat="1" ht="30" customHeight="1" spans="1:5">
      <c r="A2" s="328" t="s">
        <v>2310</v>
      </c>
      <c r="B2" s="329"/>
      <c r="C2" s="329"/>
      <c r="D2" s="329"/>
      <c r="E2" s="328"/>
    </row>
    <row r="3" s="318" customFormat="1" spans="1:5">
      <c r="A3" s="330"/>
      <c r="B3" s="331"/>
      <c r="C3" s="331"/>
      <c r="D3" s="331"/>
      <c r="E3" s="332" t="s">
        <v>2311</v>
      </c>
    </row>
    <row r="4" s="319" customFormat="1" ht="42" customHeight="1" spans="1:5">
      <c r="A4" s="333" t="s">
        <v>2312</v>
      </c>
      <c r="B4" s="334" t="s">
        <v>2313</v>
      </c>
      <c r="C4" s="334" t="s">
        <v>2314</v>
      </c>
      <c r="D4" s="334" t="s">
        <v>2315</v>
      </c>
      <c r="E4" s="335" t="s">
        <v>2316</v>
      </c>
    </row>
    <row r="5" s="320" customFormat="1" ht="24.95" customHeight="1" spans="1:5">
      <c r="A5" s="336" t="s">
        <v>2317</v>
      </c>
      <c r="B5" s="337">
        <f>B6+B12+B30</f>
        <v>328.88</v>
      </c>
      <c r="C5" s="337">
        <f>C6+C12+C30</f>
        <v>90.25</v>
      </c>
      <c r="D5" s="337">
        <f>D6+D12+D30</f>
        <v>238.63</v>
      </c>
      <c r="E5" s="338"/>
    </row>
    <row r="6" s="321" customFormat="1" ht="24.95" customHeight="1" spans="1:6">
      <c r="A6" s="339" t="s">
        <v>2318</v>
      </c>
      <c r="B6" s="337">
        <v>15.51</v>
      </c>
      <c r="C6" s="337">
        <v>9.11</v>
      </c>
      <c r="D6" s="337">
        <v>6.4</v>
      </c>
      <c r="E6" s="340"/>
      <c r="F6" s="341"/>
    </row>
    <row r="7" s="321" customFormat="1" ht="24.95" customHeight="1" spans="1:6">
      <c r="A7" s="342" t="s">
        <v>2319</v>
      </c>
      <c r="B7" s="343">
        <v>9.33</v>
      </c>
      <c r="C7" s="343">
        <v>5.14</v>
      </c>
      <c r="D7" s="343">
        <f t="shared" ref="D7:D29" si="0">B7-C7</f>
        <v>4.19</v>
      </c>
      <c r="E7" s="340"/>
      <c r="F7" s="341"/>
    </row>
    <row r="8" s="321" customFormat="1" ht="24.95" customHeight="1" spans="1:6">
      <c r="A8" s="342" t="s">
        <v>2320</v>
      </c>
      <c r="B8" s="343">
        <v>0.74</v>
      </c>
      <c r="C8" s="343">
        <v>0.69</v>
      </c>
      <c r="D8" s="343">
        <f t="shared" si="0"/>
        <v>0.05</v>
      </c>
      <c r="E8" s="340"/>
      <c r="F8" s="341"/>
    </row>
    <row r="9" s="321" customFormat="1" ht="24.95" customHeight="1" spans="1:6">
      <c r="A9" s="344" t="s">
        <v>2321</v>
      </c>
      <c r="B9" s="343">
        <v>1.05</v>
      </c>
      <c r="C9" s="343">
        <v>0.6</v>
      </c>
      <c r="D9" s="343">
        <f t="shared" si="0"/>
        <v>0.45</v>
      </c>
      <c r="E9" s="340"/>
      <c r="F9" s="341"/>
    </row>
    <row r="10" s="321" customFormat="1" ht="31" customHeight="1" spans="1:6">
      <c r="A10" s="342" t="s">
        <v>2322</v>
      </c>
      <c r="B10" s="343">
        <v>2.2</v>
      </c>
      <c r="C10" s="343">
        <v>1.33</v>
      </c>
      <c r="D10" s="343">
        <f t="shared" si="0"/>
        <v>0.87</v>
      </c>
      <c r="E10" s="340"/>
      <c r="F10" s="341"/>
    </row>
    <row r="11" s="321" customFormat="1" ht="46" customHeight="1" spans="1:6">
      <c r="A11" s="342" t="s">
        <v>2323</v>
      </c>
      <c r="B11" s="343">
        <v>2.19</v>
      </c>
      <c r="C11" s="343">
        <v>1.35</v>
      </c>
      <c r="D11" s="343">
        <f t="shared" si="0"/>
        <v>0.84</v>
      </c>
      <c r="E11" s="340" t="s">
        <v>2324</v>
      </c>
      <c r="F11" s="341"/>
    </row>
    <row r="12" s="322" customFormat="1" ht="24.95" customHeight="1" spans="1:5">
      <c r="A12" s="345" t="s">
        <v>2325</v>
      </c>
      <c r="B12" s="337">
        <v>247.09</v>
      </c>
      <c r="C12" s="337">
        <v>67.65</v>
      </c>
      <c r="D12" s="337">
        <f t="shared" si="0"/>
        <v>179.44</v>
      </c>
      <c r="E12" s="338"/>
    </row>
    <row r="13" s="321" customFormat="1" ht="24.95" customHeight="1" spans="1:5">
      <c r="A13" s="346" t="s">
        <v>2326</v>
      </c>
      <c r="B13" s="343">
        <v>48.04</v>
      </c>
      <c r="C13" s="343">
        <v>13.24</v>
      </c>
      <c r="D13" s="343">
        <f t="shared" si="0"/>
        <v>34.8</v>
      </c>
      <c r="E13" s="340"/>
    </row>
    <row r="14" s="321" customFormat="1" ht="24.95" customHeight="1" spans="1:5">
      <c r="A14" s="346" t="s">
        <v>2327</v>
      </c>
      <c r="B14" s="343">
        <v>15.01</v>
      </c>
      <c r="C14" s="343">
        <v>1.9</v>
      </c>
      <c r="D14" s="343">
        <f t="shared" si="0"/>
        <v>13.11</v>
      </c>
      <c r="E14" s="340"/>
    </row>
    <row r="15" s="321" customFormat="1" ht="24.95" customHeight="1" spans="1:5">
      <c r="A15" s="346" t="s">
        <v>2328</v>
      </c>
      <c r="B15" s="343">
        <v>3.4</v>
      </c>
      <c r="C15" s="343">
        <v>0.66</v>
      </c>
      <c r="D15" s="343">
        <f t="shared" si="0"/>
        <v>2.74</v>
      </c>
      <c r="E15" s="340"/>
    </row>
    <row r="16" s="321" customFormat="1" ht="24.95" customHeight="1" spans="1:5">
      <c r="A16" s="346" t="s">
        <v>2329</v>
      </c>
      <c r="B16" s="343">
        <v>4.49</v>
      </c>
      <c r="C16" s="343">
        <v>0.47</v>
      </c>
      <c r="D16" s="343">
        <f t="shared" si="0"/>
        <v>4.02</v>
      </c>
      <c r="E16" s="340"/>
    </row>
    <row r="17" s="321" customFormat="1" ht="24.95" customHeight="1" spans="1:5">
      <c r="A17" s="346" t="s">
        <v>2330</v>
      </c>
      <c r="B17" s="343">
        <v>18</v>
      </c>
      <c r="C17" s="343">
        <v>5.05</v>
      </c>
      <c r="D17" s="343">
        <f t="shared" si="0"/>
        <v>12.95</v>
      </c>
      <c r="E17" s="340"/>
    </row>
    <row r="18" s="321" customFormat="1" ht="24.95" customHeight="1" spans="1:5">
      <c r="A18" s="346" t="s">
        <v>2331</v>
      </c>
      <c r="B18" s="343">
        <v>1.34</v>
      </c>
      <c r="C18" s="343">
        <v>0.17</v>
      </c>
      <c r="D18" s="343">
        <f t="shared" si="0"/>
        <v>1.17</v>
      </c>
      <c r="E18" s="340"/>
    </row>
    <row r="19" s="321" customFormat="1" ht="24.95" customHeight="1" spans="1:5">
      <c r="A19" s="346" t="s">
        <v>2332</v>
      </c>
      <c r="B19" s="343">
        <v>4.46</v>
      </c>
      <c r="C19" s="343">
        <v>1.01</v>
      </c>
      <c r="D19" s="343">
        <f t="shared" si="0"/>
        <v>3.45</v>
      </c>
      <c r="E19" s="340"/>
    </row>
    <row r="20" s="321" customFormat="1" ht="24.95" customHeight="1" spans="1:5">
      <c r="A20" s="346" t="s">
        <v>2333</v>
      </c>
      <c r="B20" s="343">
        <v>1.01</v>
      </c>
      <c r="C20" s="343">
        <v>0.36</v>
      </c>
      <c r="D20" s="343">
        <f t="shared" si="0"/>
        <v>0.65</v>
      </c>
      <c r="E20" s="340"/>
    </row>
    <row r="21" s="321" customFormat="1" ht="24.95" customHeight="1" spans="1:5">
      <c r="A21" s="346" t="s">
        <v>2334</v>
      </c>
      <c r="B21" s="343">
        <v>11.9</v>
      </c>
      <c r="C21" s="343">
        <v>2.77</v>
      </c>
      <c r="D21" s="343">
        <f t="shared" si="0"/>
        <v>9.13</v>
      </c>
      <c r="E21" s="340"/>
    </row>
    <row r="22" s="321" customFormat="1" ht="31" customHeight="1" spans="1:5">
      <c r="A22" s="346" t="s">
        <v>2335</v>
      </c>
      <c r="B22" s="343">
        <v>0.62</v>
      </c>
      <c r="C22" s="343">
        <v>0.16</v>
      </c>
      <c r="D22" s="343">
        <f t="shared" si="0"/>
        <v>0.46</v>
      </c>
      <c r="E22" s="340"/>
    </row>
    <row r="23" s="321" customFormat="1" ht="31" customHeight="1" spans="1:5">
      <c r="A23" s="346" t="s">
        <v>2336</v>
      </c>
      <c r="B23" s="343">
        <v>16.19</v>
      </c>
      <c r="C23" s="343">
        <v>3.12</v>
      </c>
      <c r="D23" s="343">
        <f t="shared" si="0"/>
        <v>13.07</v>
      </c>
      <c r="E23" s="340"/>
    </row>
    <row r="24" s="321" customFormat="1" ht="31" customHeight="1" spans="1:5">
      <c r="A24" s="346" t="s">
        <v>2337</v>
      </c>
      <c r="B24" s="343">
        <v>34.54</v>
      </c>
      <c r="C24" s="343">
        <v>7.22</v>
      </c>
      <c r="D24" s="343">
        <f t="shared" si="0"/>
        <v>27.32</v>
      </c>
      <c r="E24" s="340"/>
    </row>
    <row r="25" s="321" customFormat="1" ht="24.95" customHeight="1" spans="1:5">
      <c r="A25" s="346" t="s">
        <v>2338</v>
      </c>
      <c r="B25" s="343">
        <v>27.41</v>
      </c>
      <c r="C25" s="343">
        <v>5.63</v>
      </c>
      <c r="D25" s="343">
        <f t="shared" si="0"/>
        <v>21.78</v>
      </c>
      <c r="E25" s="340"/>
    </row>
    <row r="26" s="321" customFormat="1" ht="24.95" customHeight="1" spans="1:5">
      <c r="A26" s="346" t="s">
        <v>2339</v>
      </c>
      <c r="B26" s="343">
        <v>4.49</v>
      </c>
      <c r="C26" s="343">
        <v>1.4</v>
      </c>
      <c r="D26" s="343">
        <f t="shared" si="0"/>
        <v>3.09</v>
      </c>
      <c r="E26" s="340"/>
    </row>
    <row r="27" s="321" customFormat="1" ht="24.95" customHeight="1" spans="1:5">
      <c r="A27" s="346" t="s">
        <v>2340</v>
      </c>
      <c r="B27" s="343">
        <v>5.87</v>
      </c>
      <c r="C27" s="343">
        <v>1.08</v>
      </c>
      <c r="D27" s="343">
        <f t="shared" si="0"/>
        <v>4.79</v>
      </c>
      <c r="E27" s="340"/>
    </row>
    <row r="28" s="321" customFormat="1" ht="24.95" customHeight="1" spans="1:5">
      <c r="A28" s="346" t="s">
        <v>2341</v>
      </c>
      <c r="B28" s="343">
        <v>0.92</v>
      </c>
      <c r="C28" s="343">
        <v>0.34</v>
      </c>
      <c r="D28" s="343">
        <f t="shared" si="0"/>
        <v>0.58</v>
      </c>
      <c r="E28" s="340"/>
    </row>
    <row r="29" s="321" customFormat="1" ht="24.95" customHeight="1" spans="1:5">
      <c r="A29" s="346" t="s">
        <v>2342</v>
      </c>
      <c r="B29" s="343">
        <v>49.4</v>
      </c>
      <c r="C29" s="343">
        <v>23.07</v>
      </c>
      <c r="D29" s="343">
        <f t="shared" si="0"/>
        <v>26.33</v>
      </c>
      <c r="E29" s="340"/>
    </row>
    <row r="30" s="322" customFormat="1" ht="24.95" customHeight="1" spans="1:5">
      <c r="A30" s="345" t="s">
        <v>2343</v>
      </c>
      <c r="B30" s="337">
        <v>66.28</v>
      </c>
      <c r="C30" s="337">
        <v>13.49</v>
      </c>
      <c r="D30" s="337">
        <v>52.79</v>
      </c>
      <c r="E30" s="340"/>
    </row>
  </sheetData>
  <mergeCells count="1">
    <mergeCell ref="A2:E2"/>
  </mergeCells>
  <conditionalFormatting sqref="A18">
    <cfRule type="cellIs" dxfId="0" priority="1" stopIfTrue="1" operator="equal">
      <formula>0</formula>
    </cfRule>
  </conditionalFormatting>
  <conditionalFormatting sqref="B19">
    <cfRule type="cellIs" dxfId="0" priority="2" stopIfTrue="1" operator="equal">
      <formula>0</formula>
    </cfRule>
  </conditionalFormatting>
  <conditionalFormatting sqref="A23">
    <cfRule type="cellIs" dxfId="0" priority="3" stopIfTrue="1" operator="equal">
      <formula>0</formula>
    </cfRule>
  </conditionalFormatting>
  <conditionalFormatting sqref="A25">
    <cfRule type="cellIs" dxfId="0" priority="4" stopIfTrue="1" operator="equal">
      <formula>0</formula>
    </cfRule>
  </conditionalFormatting>
  <conditionalFormatting sqref="A26">
    <cfRule type="cellIs" dxfId="0" priority="5" stopIfTrue="1" operator="equal">
      <formula>0</formula>
    </cfRule>
  </conditionalFormatting>
  <conditionalFormatting sqref="A27">
    <cfRule type="cellIs" dxfId="0" priority="6" stopIfTrue="1" operator="equal">
      <formula>0</formula>
    </cfRule>
  </conditionalFormatting>
  <conditionalFormatting sqref="A28">
    <cfRule type="cellIs" dxfId="0" priority="7" stopIfTrue="1" operator="equal">
      <formula>0</formula>
    </cfRule>
  </conditionalFormatting>
  <conditionalFormatting sqref="B24:B27">
    <cfRule type="cellIs" dxfId="0" priority="8" stopIfTrue="1" operator="equal">
      <formula>0</formula>
    </cfRule>
  </conditionalFormatting>
  <conditionalFormatting sqref="B2:D3 D13:D29 B28:C28 A30:IV65537 A29:C29 B21:C23 C15:C20 C24:C27 A24 A21:A22 A2:A14 E2:IV29 B13:C14 B5:D12">
    <cfRule type="cellIs" dxfId="0" priority="9" stopIfTrue="1" operator="equal">
      <formula>0</formula>
    </cfRule>
  </conditionalFormatting>
  <conditionalFormatting sqref="A15:A17 B20 B15:B18 A19:A20">
    <cfRule type="cellIs" dxfId="0" priority="10" stopIfTrue="1" operator="equal">
      <formula>0</formula>
    </cfRule>
  </conditionalFormatting>
  <printOptions horizontalCentered="1"/>
  <pageMargins left="0.751388888888889" right="0.751388888888889" top="0.605555555555556" bottom="0.605555555555556" header="0.511805555555556" footer="0.511805555555556"/>
  <pageSetup paperSize="9" orientation="portrait" horizontalDpi="600"/>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11"/>
  <sheetViews>
    <sheetView topLeftCell="F1" workbookViewId="0">
      <selection activeCell="F8" sqref="F8"/>
    </sheetView>
  </sheetViews>
  <sheetFormatPr defaultColWidth="9" defaultRowHeight="15.75"/>
  <cols>
    <col min="1" max="1" width="14.6333333333333" style="160" hidden="1" customWidth="1"/>
    <col min="2" max="2" width="13.75" style="160" hidden="1" customWidth="1"/>
    <col min="3" max="3" width="15.8833333333333" style="160" hidden="1" customWidth="1"/>
    <col min="4" max="4" width="19" style="160" hidden="1" customWidth="1"/>
    <col min="5" max="5" width="17.1333333333333" style="160" hidden="1" customWidth="1"/>
    <col min="6" max="6" width="18.225" style="160" customWidth="1"/>
    <col min="7" max="7" width="11.5583333333333" style="160" customWidth="1"/>
    <col min="8" max="8" width="15.8833333333333" style="160" customWidth="1"/>
    <col min="9" max="9" width="23.1083333333333" style="160" customWidth="1"/>
    <col min="10" max="10" width="17.1333333333333" style="160" customWidth="1"/>
    <col min="11" max="16383" width="9" style="160"/>
  </cols>
  <sheetData>
    <row r="1" spans="1:6">
      <c r="A1" s="162"/>
      <c r="F1" s="162" t="s">
        <v>2344</v>
      </c>
    </row>
    <row r="2" s="160" customFormat="1" ht="33" customHeight="1" spans="1:10">
      <c r="A2" s="307" t="s">
        <v>2345</v>
      </c>
      <c r="B2" s="307"/>
      <c r="C2" s="307"/>
      <c r="D2" s="307"/>
      <c r="E2" s="307"/>
      <c r="F2" s="248" t="s">
        <v>2346</v>
      </c>
      <c r="G2" s="248"/>
      <c r="H2" s="248"/>
      <c r="I2" s="248"/>
      <c r="J2" s="248"/>
    </row>
    <row r="3" s="160" customFormat="1" ht="22.5" spans="1:10">
      <c r="A3" s="307"/>
      <c r="B3" s="307"/>
      <c r="C3" s="307"/>
      <c r="D3" s="249" t="s">
        <v>2347</v>
      </c>
      <c r="E3" s="249"/>
      <c r="F3" s="307"/>
      <c r="G3" s="307"/>
      <c r="H3" s="307"/>
      <c r="I3" s="222" t="s">
        <v>2348</v>
      </c>
      <c r="J3" s="317"/>
    </row>
    <row r="4" s="160" customFormat="1" ht="39" customHeight="1" spans="1:10">
      <c r="A4" s="308" t="s">
        <v>2349</v>
      </c>
      <c r="B4" s="309" t="s">
        <v>2350</v>
      </c>
      <c r="C4" s="308" t="s">
        <v>2351</v>
      </c>
      <c r="D4" s="308" t="s">
        <v>2352</v>
      </c>
      <c r="E4" s="310" t="s">
        <v>2353</v>
      </c>
      <c r="F4" s="250" t="s">
        <v>2354</v>
      </c>
      <c r="G4" s="250" t="s">
        <v>2350</v>
      </c>
      <c r="H4" s="250" t="s">
        <v>2355</v>
      </c>
      <c r="I4" s="250" t="s">
        <v>2356</v>
      </c>
      <c r="J4" s="251" t="s">
        <v>2357</v>
      </c>
    </row>
    <row r="5" s="160" customFormat="1" ht="39" customHeight="1" spans="1:11">
      <c r="A5" s="311" t="s">
        <v>2358</v>
      </c>
      <c r="B5" s="312">
        <f t="shared" ref="B5:B11" si="0">C5+D5+E5</f>
        <v>66.74</v>
      </c>
      <c r="C5" s="312">
        <f t="shared" ref="C5:J5" si="1">SUM(C6:C11)</f>
        <v>3.22</v>
      </c>
      <c r="D5" s="313">
        <f t="shared" si="1"/>
        <v>24.74</v>
      </c>
      <c r="E5" s="313">
        <f t="shared" si="1"/>
        <v>38.78</v>
      </c>
      <c r="F5" s="314" t="s">
        <v>2359</v>
      </c>
      <c r="G5" s="315">
        <f>SUM(H5:J5)</f>
        <v>80.5036</v>
      </c>
      <c r="H5" s="315">
        <f t="shared" si="1"/>
        <v>3.2223</v>
      </c>
      <c r="I5" s="315">
        <f t="shared" si="1"/>
        <v>40.2484</v>
      </c>
      <c r="J5" s="315">
        <f t="shared" si="1"/>
        <v>37.0329</v>
      </c>
      <c r="K5" s="268"/>
    </row>
    <row r="6" s="160" customFormat="1" ht="39" customHeight="1" spans="1:10">
      <c r="A6" s="309" t="s">
        <v>2360</v>
      </c>
      <c r="B6" s="312">
        <f t="shared" si="0"/>
        <v>13.67</v>
      </c>
      <c r="C6" s="312">
        <v>1.34</v>
      </c>
      <c r="D6" s="313">
        <v>4.14</v>
      </c>
      <c r="E6" s="313">
        <v>8.19</v>
      </c>
      <c r="F6" s="316" t="s">
        <v>2360</v>
      </c>
      <c r="G6" s="315">
        <f t="shared" ref="G6:G11" si="2">SUM(H6:J6)</f>
        <v>16.5673</v>
      </c>
      <c r="H6" s="294">
        <v>1.3384</v>
      </c>
      <c r="I6" s="294">
        <v>8.8132</v>
      </c>
      <c r="J6" s="294">
        <v>6.4157</v>
      </c>
    </row>
    <row r="7" s="160" customFormat="1" ht="39" customHeight="1" spans="1:10">
      <c r="A7" s="309" t="s">
        <v>2361</v>
      </c>
      <c r="B7" s="312">
        <f t="shared" si="0"/>
        <v>30.94</v>
      </c>
      <c r="C7" s="312">
        <v>1.01</v>
      </c>
      <c r="D7" s="313">
        <v>15.25</v>
      </c>
      <c r="E7" s="313">
        <v>14.68</v>
      </c>
      <c r="F7" s="316" t="s">
        <v>2361</v>
      </c>
      <c r="G7" s="315">
        <f t="shared" si="2"/>
        <v>41.5397</v>
      </c>
      <c r="H7" s="294">
        <v>1.0102</v>
      </c>
      <c r="I7" s="294">
        <v>23.9537</v>
      </c>
      <c r="J7" s="294">
        <v>16.5758</v>
      </c>
    </row>
    <row r="8" s="160" customFormat="1" ht="39" customHeight="1" spans="1:10">
      <c r="A8" s="309" t="s">
        <v>2362</v>
      </c>
      <c r="B8" s="312">
        <f t="shared" si="0"/>
        <v>10.24</v>
      </c>
      <c r="C8" s="312">
        <v>0.34</v>
      </c>
      <c r="D8" s="313">
        <v>0.49</v>
      </c>
      <c r="E8" s="313">
        <v>9.41</v>
      </c>
      <c r="F8" s="316" t="s">
        <v>2362</v>
      </c>
      <c r="G8" s="315">
        <f t="shared" si="2"/>
        <v>8.2925</v>
      </c>
      <c r="H8" s="294">
        <v>0.3359</v>
      </c>
      <c r="I8" s="294">
        <v>0.9985</v>
      </c>
      <c r="J8" s="294">
        <v>6.9581</v>
      </c>
    </row>
    <row r="9" s="160" customFormat="1" ht="39" customHeight="1" spans="1:10">
      <c r="A9" s="309" t="s">
        <v>2363</v>
      </c>
      <c r="B9" s="312">
        <f t="shared" si="0"/>
        <v>3.44</v>
      </c>
      <c r="C9" s="312">
        <v>0.07</v>
      </c>
      <c r="D9" s="313">
        <v>0.29</v>
      </c>
      <c r="E9" s="313">
        <v>3.08</v>
      </c>
      <c r="F9" s="316" t="s">
        <v>2363</v>
      </c>
      <c r="G9" s="315">
        <f t="shared" si="2"/>
        <v>4.7074</v>
      </c>
      <c r="H9" s="294">
        <v>0.0754</v>
      </c>
      <c r="I9" s="294">
        <v>0.6549</v>
      </c>
      <c r="J9" s="294">
        <v>3.9771</v>
      </c>
    </row>
    <row r="10" s="160" customFormat="1" ht="39" customHeight="1" spans="1:10">
      <c r="A10" s="309" t="s">
        <v>2364</v>
      </c>
      <c r="B10" s="312">
        <f t="shared" si="0"/>
        <v>3.67</v>
      </c>
      <c r="C10" s="312">
        <v>0.05</v>
      </c>
      <c r="D10" s="313">
        <v>1.98</v>
      </c>
      <c r="E10" s="313">
        <v>1.64</v>
      </c>
      <c r="F10" s="316" t="s">
        <v>2364</v>
      </c>
      <c r="G10" s="315">
        <f t="shared" si="2"/>
        <v>4.0179</v>
      </c>
      <c r="H10" s="294">
        <v>0.0517</v>
      </c>
      <c r="I10" s="294">
        <v>2.5354</v>
      </c>
      <c r="J10" s="294">
        <v>1.4308</v>
      </c>
    </row>
    <row r="11" s="160" customFormat="1" ht="39" customHeight="1" spans="1:10">
      <c r="A11" s="309" t="s">
        <v>2365</v>
      </c>
      <c r="B11" s="312">
        <f t="shared" si="0"/>
        <v>4.78</v>
      </c>
      <c r="C11" s="312">
        <v>0.41</v>
      </c>
      <c r="D11" s="313">
        <v>2.59</v>
      </c>
      <c r="E11" s="313">
        <v>1.78</v>
      </c>
      <c r="F11" s="316" t="s">
        <v>2365</v>
      </c>
      <c r="G11" s="315">
        <f t="shared" si="2"/>
        <v>5.3788</v>
      </c>
      <c r="H11" s="294">
        <v>0.4107</v>
      </c>
      <c r="I11" s="294">
        <v>3.2927</v>
      </c>
      <c r="J11" s="294">
        <v>1.6754</v>
      </c>
    </row>
  </sheetData>
  <mergeCells count="4">
    <mergeCell ref="A2:E2"/>
    <mergeCell ref="F2:J2"/>
    <mergeCell ref="D3:E3"/>
    <mergeCell ref="I3:J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4"/>
  <sheetViews>
    <sheetView zoomScale="88" zoomScaleNormal="88" workbookViewId="0">
      <selection activeCell="F8" sqref="F8"/>
    </sheetView>
  </sheetViews>
  <sheetFormatPr defaultColWidth="9" defaultRowHeight="13.5" outlineLevelRow="3"/>
  <cols>
    <col min="1" max="1" width="85.75" style="303" customWidth="1"/>
    <col min="2" max="16384" width="9" style="303"/>
  </cols>
  <sheetData>
    <row r="1" ht="24" customHeight="1" spans="1:1">
      <c r="A1" s="304" t="s">
        <v>2366</v>
      </c>
    </row>
    <row r="2" ht="33" customHeight="1" spans="1:1">
      <c r="A2" s="305" t="s">
        <v>2367</v>
      </c>
    </row>
    <row r="3" ht="18" customHeight="1" spans="1:1">
      <c r="A3" s="237"/>
    </row>
    <row r="4" ht="346" customHeight="1" spans="1:1">
      <c r="A4" s="306" t="s">
        <v>2368</v>
      </c>
    </row>
  </sheetData>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view="pageBreakPreview" zoomScaleNormal="100" workbookViewId="0">
      <selection activeCell="F8" sqref="F8"/>
    </sheetView>
  </sheetViews>
  <sheetFormatPr defaultColWidth="9" defaultRowHeight="14.25" outlineLevelCol="2"/>
  <cols>
    <col min="1" max="1" width="51.25" style="237" customWidth="1"/>
    <col min="2" max="2" width="29.6666666666667" style="238" customWidth="1"/>
    <col min="3" max="3" width="9" style="237" hidden="1" customWidth="1"/>
    <col min="4" max="16383" width="9" style="237"/>
  </cols>
  <sheetData>
    <row r="1" spans="1:1">
      <c r="A1" s="239" t="s">
        <v>2369</v>
      </c>
    </row>
    <row r="2" s="237" customFormat="1" ht="28.5" customHeight="1" spans="1:2">
      <c r="A2" s="198" t="s">
        <v>2370</v>
      </c>
      <c r="B2" s="198"/>
    </row>
    <row r="3" s="237" customFormat="1" ht="26.25" customHeight="1" spans="2:2">
      <c r="B3" s="238" t="s">
        <v>48</v>
      </c>
    </row>
    <row r="4" s="238" customFormat="1" ht="28" customHeight="1" spans="1:2">
      <c r="A4" s="35" t="s">
        <v>49</v>
      </c>
      <c r="B4" s="35" t="s">
        <v>1173</v>
      </c>
    </row>
    <row r="5" s="237" customFormat="1" ht="28" customHeight="1" spans="1:2">
      <c r="A5" s="241" t="s">
        <v>2371</v>
      </c>
      <c r="B5" s="243">
        <v>224.01</v>
      </c>
    </row>
    <row r="6" s="237" customFormat="1" ht="28" customHeight="1" spans="1:2">
      <c r="A6" s="241" t="s">
        <v>2372</v>
      </c>
      <c r="B6" s="243">
        <v>213.35</v>
      </c>
    </row>
    <row r="7" s="237" customFormat="1" ht="28" customHeight="1" spans="1:2">
      <c r="A7" s="241" t="s">
        <v>2373</v>
      </c>
      <c r="B7" s="243">
        <v>3.5</v>
      </c>
    </row>
    <row r="8" s="237" customFormat="1" ht="28" customHeight="1" spans="1:3">
      <c r="A8" s="241" t="s">
        <v>2374</v>
      </c>
      <c r="B8" s="243">
        <v>0.02</v>
      </c>
      <c r="C8" s="237" t="s">
        <v>2375</v>
      </c>
    </row>
    <row r="9" s="237" customFormat="1" ht="28" customHeight="1" spans="1:2">
      <c r="A9" s="241" t="s">
        <v>2376</v>
      </c>
      <c r="B9" s="243">
        <v>5.65</v>
      </c>
    </row>
    <row r="10" s="237" customFormat="1" ht="28" customHeight="1" spans="1:2">
      <c r="A10" s="241" t="s">
        <v>2377</v>
      </c>
      <c r="B10" s="243">
        <v>1.44</v>
      </c>
    </row>
    <row r="11" s="237" customFormat="1" ht="28" customHeight="1" spans="1:2">
      <c r="A11" s="241" t="s">
        <v>2378</v>
      </c>
      <c r="B11" s="243">
        <v>0.01</v>
      </c>
    </row>
    <row r="12" s="237" customFormat="1" ht="28" customHeight="1" spans="1:2">
      <c r="A12" s="241" t="s">
        <v>2379</v>
      </c>
      <c r="B12" s="243">
        <v>0.04</v>
      </c>
    </row>
    <row r="13" s="237" customFormat="1" ht="28" customHeight="1" spans="1:2">
      <c r="A13" s="241" t="s">
        <v>2380</v>
      </c>
      <c r="B13" s="243">
        <v>4.85</v>
      </c>
    </row>
    <row r="14" s="237" customFormat="1" ht="28" customHeight="1" spans="1:2">
      <c r="A14" s="241" t="s">
        <v>2381</v>
      </c>
      <c r="B14" s="243"/>
    </row>
    <row r="15" s="237" customFormat="1" ht="28" customHeight="1" spans="1:2">
      <c r="A15" s="241" t="s">
        <v>2382</v>
      </c>
      <c r="B15" s="243"/>
    </row>
    <row r="16" s="237" customFormat="1" ht="28" customHeight="1" spans="1:2">
      <c r="A16" s="241" t="s">
        <v>2383</v>
      </c>
      <c r="B16" s="243">
        <v>19.36</v>
      </c>
    </row>
    <row r="17" s="237" customFormat="1" ht="28" customHeight="1" spans="1:2">
      <c r="A17" s="241" t="s">
        <v>2384</v>
      </c>
      <c r="B17" s="243">
        <v>0.09</v>
      </c>
    </row>
    <row r="18" s="237" customFormat="1" ht="28" customHeight="1" spans="1:2">
      <c r="A18" s="241" t="s">
        <v>2385</v>
      </c>
      <c r="B18" s="243"/>
    </row>
    <row r="19" s="237" customFormat="1" ht="28" customHeight="1" spans="1:2">
      <c r="A19" s="241" t="s">
        <v>2386</v>
      </c>
      <c r="B19" s="243">
        <v>0.09</v>
      </c>
    </row>
    <row r="20" s="237" customFormat="1" ht="28" customHeight="1" spans="1:2">
      <c r="A20" s="241" t="s">
        <v>2387</v>
      </c>
      <c r="B20" s="243"/>
    </row>
    <row r="21" s="237" customFormat="1" ht="28" customHeight="1" spans="1:2">
      <c r="A21" s="241" t="s">
        <v>2388</v>
      </c>
      <c r="B21" s="243"/>
    </row>
    <row r="22" s="237" customFormat="1" ht="28" customHeight="1" spans="1:2">
      <c r="A22" s="241" t="s">
        <v>2389</v>
      </c>
      <c r="B22" s="243"/>
    </row>
    <row r="23" s="237" customFormat="1" ht="28" customHeight="1" spans="1:2">
      <c r="A23" s="241" t="s">
        <v>2390</v>
      </c>
      <c r="B23" s="243">
        <v>60.07</v>
      </c>
    </row>
    <row r="24" s="237" customFormat="1" ht="28" customHeight="1" spans="1:2">
      <c r="A24" s="241" t="s">
        <v>2391</v>
      </c>
      <c r="B24" s="243">
        <v>60.07</v>
      </c>
    </row>
    <row r="25" s="237" customFormat="1" ht="28" customHeight="1" spans="1:2">
      <c r="A25" s="236" t="s">
        <v>2392</v>
      </c>
      <c r="B25" s="236">
        <f>B5+B13+B14+B15+B16+B17+B23</f>
        <v>308.38</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79"/>
  <sheetViews>
    <sheetView topLeftCell="A47" workbookViewId="0">
      <selection activeCell="F8" sqref="F8"/>
    </sheetView>
  </sheetViews>
  <sheetFormatPr defaultColWidth="9" defaultRowHeight="14.25" outlineLevelCol="1"/>
  <cols>
    <col min="1" max="1" width="62.1333333333333" style="237" customWidth="1"/>
    <col min="2" max="2" width="21.3333333333333" style="237" customWidth="1"/>
    <col min="3" max="16384" width="9" style="237"/>
  </cols>
  <sheetData>
    <row r="1" spans="1:1">
      <c r="A1" s="239" t="s">
        <v>2393</v>
      </c>
    </row>
    <row r="2" s="237" customFormat="1" ht="28.5" customHeight="1" spans="1:2">
      <c r="A2" s="198" t="s">
        <v>2394</v>
      </c>
      <c r="B2" s="198"/>
    </row>
    <row r="3" s="237" customFormat="1" ht="26.25" customHeight="1" spans="2:2">
      <c r="B3" s="238" t="s">
        <v>48</v>
      </c>
    </row>
    <row r="4" s="238" customFormat="1" ht="23.25" customHeight="1" spans="1:2">
      <c r="A4" s="35" t="s">
        <v>49</v>
      </c>
      <c r="B4" s="35" t="s">
        <v>1173</v>
      </c>
    </row>
    <row r="5" s="237" customFormat="1" ht="23.25" customHeight="1" spans="1:2">
      <c r="A5" s="234" t="s">
        <v>2395</v>
      </c>
      <c r="B5" s="298">
        <f>B6+B12+B19+B46+B52+B55+B68</f>
        <v>172.9673</v>
      </c>
    </row>
    <row r="6" s="237" customFormat="1" ht="23.25" customHeight="1" spans="1:2">
      <c r="A6" s="234" t="s">
        <v>2396</v>
      </c>
      <c r="B6" s="298">
        <v>0.11</v>
      </c>
    </row>
    <row r="7" s="237" customFormat="1" ht="23.25" customHeight="1" spans="1:2">
      <c r="A7" s="299" t="s">
        <v>2397</v>
      </c>
      <c r="B7" s="298">
        <f>SUM(B8:B9)</f>
        <v>0.0737</v>
      </c>
    </row>
    <row r="8" s="237" customFormat="1" ht="23.25" customHeight="1" spans="1:2">
      <c r="A8" s="299" t="s">
        <v>2398</v>
      </c>
      <c r="B8" s="298">
        <v>0.0096</v>
      </c>
    </row>
    <row r="9" s="237" customFormat="1" ht="23.25" customHeight="1" spans="1:2">
      <c r="A9" s="299" t="s">
        <v>2399</v>
      </c>
      <c r="B9" s="298">
        <v>0.0641</v>
      </c>
    </row>
    <row r="10" s="237" customFormat="1" ht="23.25" customHeight="1" spans="1:2">
      <c r="A10" s="299" t="s">
        <v>2400</v>
      </c>
      <c r="B10" s="298">
        <v>0.0363</v>
      </c>
    </row>
    <row r="11" s="237" customFormat="1" ht="23.25" customHeight="1" spans="1:2">
      <c r="A11" s="299" t="s">
        <v>2401</v>
      </c>
      <c r="B11" s="298">
        <v>0.0363</v>
      </c>
    </row>
    <row r="12" s="237" customFormat="1" ht="23.25" customHeight="1" spans="1:2">
      <c r="A12" s="300" t="s">
        <v>500</v>
      </c>
      <c r="B12" s="298">
        <v>2.5653</v>
      </c>
    </row>
    <row r="13" s="237" customFormat="1" ht="23.25" customHeight="1" spans="1:2">
      <c r="A13" s="299" t="s">
        <v>2402</v>
      </c>
      <c r="B13" s="298">
        <f>SUM(B14:B16)</f>
        <v>2.5162</v>
      </c>
    </row>
    <row r="14" s="237" customFormat="1" ht="23.25" customHeight="1" spans="1:2">
      <c r="A14" s="299" t="s">
        <v>2403</v>
      </c>
      <c r="B14" s="298">
        <v>1.103</v>
      </c>
    </row>
    <row r="15" s="237" customFormat="1" ht="23.25" customHeight="1" spans="1:2">
      <c r="A15" s="299" t="s">
        <v>2404</v>
      </c>
      <c r="B15" s="298">
        <v>1.397</v>
      </c>
    </row>
    <row r="16" s="237" customFormat="1" ht="23.25" customHeight="1" spans="1:2">
      <c r="A16" s="299" t="s">
        <v>2405</v>
      </c>
      <c r="B16" s="298">
        <v>0.0162</v>
      </c>
    </row>
    <row r="17" s="237" customFormat="1" ht="23.25" customHeight="1" spans="1:2">
      <c r="A17" s="299" t="s">
        <v>2406</v>
      </c>
      <c r="B17" s="298">
        <f>SUM(B18:B18)</f>
        <v>0.0491</v>
      </c>
    </row>
    <row r="18" s="237" customFormat="1" ht="23.25" customHeight="1" spans="1:2">
      <c r="A18" s="299" t="s">
        <v>2404</v>
      </c>
      <c r="B18" s="298">
        <v>0.0491</v>
      </c>
    </row>
    <row r="19" s="237" customFormat="1" ht="23.25" customHeight="1" spans="1:2">
      <c r="A19" s="300" t="s">
        <v>735</v>
      </c>
      <c r="B19" s="298">
        <v>162.4982</v>
      </c>
    </row>
    <row r="20" s="237" customFormat="1" ht="23.25" customHeight="1" spans="1:2">
      <c r="A20" s="299" t="s">
        <v>2407</v>
      </c>
      <c r="B20" s="298">
        <v>127.8793</v>
      </c>
    </row>
    <row r="21" s="237" customFormat="1" ht="23.25" customHeight="1" spans="1:2">
      <c r="A21" s="299" t="s">
        <v>2408</v>
      </c>
      <c r="B21" s="298">
        <v>32.7474</v>
      </c>
    </row>
    <row r="22" s="237" customFormat="1" ht="23.25" customHeight="1" spans="1:2">
      <c r="A22" s="299" t="s">
        <v>2409</v>
      </c>
      <c r="B22" s="298">
        <v>4.5725</v>
      </c>
    </row>
    <row r="23" s="237" customFormat="1" ht="23.25" customHeight="1" spans="1:2">
      <c r="A23" s="299" t="s">
        <v>2410</v>
      </c>
      <c r="B23" s="298">
        <v>5.7384</v>
      </c>
    </row>
    <row r="24" s="237" customFormat="1" ht="23.25" customHeight="1" spans="1:2">
      <c r="A24" s="299" t="s">
        <v>2411</v>
      </c>
      <c r="B24" s="298">
        <v>0.0142</v>
      </c>
    </row>
    <row r="25" s="237" customFormat="1" ht="23.25" customHeight="1" spans="1:2">
      <c r="A25" s="299" t="s">
        <v>2412</v>
      </c>
      <c r="B25" s="298">
        <v>0.77</v>
      </c>
    </row>
    <row r="26" s="237" customFormat="1" ht="23.25" customHeight="1" spans="1:2">
      <c r="A26" s="299" t="s">
        <v>2413</v>
      </c>
      <c r="B26" s="298">
        <v>1.1861</v>
      </c>
    </row>
    <row r="27" s="237" customFormat="1" ht="23.25" customHeight="1" spans="1:2">
      <c r="A27" s="299" t="s">
        <v>2414</v>
      </c>
      <c r="B27" s="298">
        <v>0.2938</v>
      </c>
    </row>
    <row r="28" s="237" customFormat="1" ht="23.25" customHeight="1" spans="1:2">
      <c r="A28" s="299" t="s">
        <v>2415</v>
      </c>
      <c r="B28" s="298">
        <v>0.1436</v>
      </c>
    </row>
    <row r="29" s="237" customFormat="1" ht="23.25" customHeight="1" spans="1:2">
      <c r="A29" s="299" t="s">
        <v>2416</v>
      </c>
      <c r="B29" s="298">
        <v>82.4133</v>
      </c>
    </row>
    <row r="30" s="237" customFormat="1" ht="23.25" customHeight="1" spans="1:2">
      <c r="A30" s="299" t="s">
        <v>2417</v>
      </c>
      <c r="B30" s="298">
        <f>SUM(B31:B33)</f>
        <v>0.10603528</v>
      </c>
    </row>
    <row r="31" s="237" customFormat="1" ht="23.25" customHeight="1" spans="1:2">
      <c r="A31" s="299" t="s">
        <v>2408</v>
      </c>
      <c r="B31" s="298">
        <v>0.0798</v>
      </c>
    </row>
    <row r="32" s="237" customFormat="1" ht="23.25" customHeight="1" spans="1:2">
      <c r="A32" s="299" t="s">
        <v>2418</v>
      </c>
      <c r="B32" s="298">
        <v>0.0261</v>
      </c>
    </row>
    <row r="33" s="237" customFormat="1" ht="23.25" customHeight="1" spans="1:2">
      <c r="A33" s="299" t="s">
        <v>2419</v>
      </c>
      <c r="B33" s="298">
        <f>(SUM(B34:B35))/10000</f>
        <v>0.00013528</v>
      </c>
    </row>
    <row r="34" s="237" customFormat="1" ht="23.25" customHeight="1" spans="1:2">
      <c r="A34" s="299" t="s">
        <v>2420</v>
      </c>
      <c r="B34" s="298">
        <v>0.1949</v>
      </c>
    </row>
    <row r="35" s="237" customFormat="1" ht="23.25" customHeight="1" spans="1:2">
      <c r="A35" s="299" t="s">
        <v>2421</v>
      </c>
      <c r="B35" s="298">
        <v>1.1579</v>
      </c>
    </row>
    <row r="36" s="237" customFormat="1" ht="23.25" customHeight="1" spans="1:2">
      <c r="A36" s="299" t="s">
        <v>2422</v>
      </c>
      <c r="B36" s="298">
        <f>(SUM(B37:B38))/10000</f>
        <v>5.138e-5</v>
      </c>
    </row>
    <row r="37" s="237" customFormat="1" ht="23.25" customHeight="1" spans="1:2">
      <c r="A37" s="299" t="s">
        <v>2423</v>
      </c>
      <c r="B37" s="298">
        <v>0.2848</v>
      </c>
    </row>
    <row r="38" s="237" customFormat="1" ht="23.25" customHeight="1" spans="1:2">
      <c r="A38" s="299" t="s">
        <v>2424</v>
      </c>
      <c r="B38" s="298">
        <v>0.229</v>
      </c>
    </row>
    <row r="39" s="237" customFormat="1" ht="23.25" customHeight="1" spans="1:2">
      <c r="A39" s="299" t="s">
        <v>2425</v>
      </c>
      <c r="B39" s="298">
        <f>SUM(B40:B42)</f>
        <v>14.7204</v>
      </c>
    </row>
    <row r="40" s="237" customFormat="1" ht="23.25" customHeight="1" spans="1:2">
      <c r="A40" s="299" t="s">
        <v>2426</v>
      </c>
      <c r="B40" s="298">
        <v>0.8224</v>
      </c>
    </row>
    <row r="41" s="237" customFormat="1" ht="23.25" customHeight="1" spans="1:2">
      <c r="A41" s="299" t="s">
        <v>2427</v>
      </c>
      <c r="B41" s="298">
        <v>0.43</v>
      </c>
    </row>
    <row r="42" s="237" customFormat="1" ht="23.25" customHeight="1" spans="1:2">
      <c r="A42" s="299" t="s">
        <v>2428</v>
      </c>
      <c r="B42" s="298">
        <v>13.468</v>
      </c>
    </row>
    <row r="43" s="237" customFormat="1" ht="23.25" customHeight="1" spans="1:2">
      <c r="A43" s="300" t="s">
        <v>2429</v>
      </c>
      <c r="B43" s="298">
        <v>17.926</v>
      </c>
    </row>
    <row r="44" s="237" customFormat="1" ht="23.25" customHeight="1" spans="1:2">
      <c r="A44" s="299" t="s">
        <v>2426</v>
      </c>
      <c r="B44" s="298">
        <v>3.808</v>
      </c>
    </row>
    <row r="45" s="237" customFormat="1" ht="23.25" customHeight="1" spans="1:2">
      <c r="A45" s="299" t="s">
        <v>2430</v>
      </c>
      <c r="B45" s="298">
        <v>14.118</v>
      </c>
    </row>
    <row r="46" s="237" customFormat="1" ht="23.25" customHeight="1" spans="1:2">
      <c r="A46" s="300" t="s">
        <v>755</v>
      </c>
      <c r="B46" s="298">
        <f>B47+B49</f>
        <v>0.1262</v>
      </c>
    </row>
    <row r="47" s="237" customFormat="1" ht="23.25" customHeight="1" spans="1:2">
      <c r="A47" s="299" t="s">
        <v>2431</v>
      </c>
      <c r="B47" s="298">
        <v>0.0651</v>
      </c>
    </row>
    <row r="48" s="237" customFormat="1" ht="23.25" customHeight="1" spans="1:2">
      <c r="A48" s="299" t="s">
        <v>2404</v>
      </c>
      <c r="B48" s="298">
        <v>0.0651</v>
      </c>
    </row>
    <row r="49" s="237" customFormat="1" ht="23.25" customHeight="1" spans="1:2">
      <c r="A49" s="299" t="s">
        <v>2432</v>
      </c>
      <c r="B49" s="298">
        <f>SUM(B50:B51)</f>
        <v>0.0611</v>
      </c>
    </row>
    <row r="50" s="237" customFormat="1" ht="23.25" customHeight="1" spans="1:2">
      <c r="A50" s="299" t="s">
        <v>2433</v>
      </c>
      <c r="B50" s="298">
        <v>0.0551</v>
      </c>
    </row>
    <row r="51" s="237" customFormat="1" ht="23.25" customHeight="1" spans="1:2">
      <c r="A51" s="299" t="s">
        <v>2434</v>
      </c>
      <c r="B51" s="298">
        <v>0.006</v>
      </c>
    </row>
    <row r="52" s="237" customFormat="1" ht="23.25" customHeight="1" spans="1:2">
      <c r="A52" s="300" t="s">
        <v>862</v>
      </c>
      <c r="B52" s="298">
        <v>0.0124</v>
      </c>
    </row>
    <row r="53" s="237" customFormat="1" ht="23.25" customHeight="1" spans="1:2">
      <c r="A53" s="299" t="s">
        <v>2435</v>
      </c>
      <c r="B53" s="298">
        <v>0.0124</v>
      </c>
    </row>
    <row r="54" s="237" customFormat="1" ht="23.25" customHeight="1" spans="1:2">
      <c r="A54" s="299" t="s">
        <v>2436</v>
      </c>
      <c r="B54" s="298">
        <v>0.0124</v>
      </c>
    </row>
    <row r="55" s="237" customFormat="1" ht="23.25" customHeight="1" spans="1:2">
      <c r="A55" s="300" t="s">
        <v>1214</v>
      </c>
      <c r="B55" s="298">
        <v>5.0035</v>
      </c>
    </row>
    <row r="56" s="237" customFormat="1" ht="23.25" customHeight="1" spans="1:2">
      <c r="A56" s="299" t="s">
        <v>2437</v>
      </c>
      <c r="B56" s="298">
        <v>2.9874</v>
      </c>
    </row>
    <row r="57" s="237" customFormat="1" ht="23.25" customHeight="1" spans="1:2">
      <c r="A57" s="234" t="s">
        <v>2438</v>
      </c>
      <c r="B57" s="298">
        <v>0.1507</v>
      </c>
    </row>
    <row r="58" s="237" customFormat="1" ht="23.25" customHeight="1" spans="1:2">
      <c r="A58" s="299" t="s">
        <v>2439</v>
      </c>
      <c r="B58" s="298">
        <v>0.0977</v>
      </c>
    </row>
    <row r="59" s="237" customFormat="1" ht="23.25" customHeight="1" spans="1:2">
      <c r="A59" s="299" t="s">
        <v>2440</v>
      </c>
      <c r="B59" s="298">
        <v>0.03</v>
      </c>
    </row>
    <row r="60" s="237" customFormat="1" ht="23.25" customHeight="1" spans="1:2">
      <c r="A60" s="299" t="s">
        <v>2441</v>
      </c>
      <c r="B60" s="298">
        <v>0.023</v>
      </c>
    </row>
    <row r="61" s="237" customFormat="1" ht="23.25" customHeight="1" spans="1:2">
      <c r="A61" s="234" t="s">
        <v>2442</v>
      </c>
      <c r="B61" s="298">
        <v>1.8654</v>
      </c>
    </row>
    <row r="62" s="237" customFormat="1" ht="23.25" customHeight="1" spans="1:2">
      <c r="A62" s="299" t="s">
        <v>2443</v>
      </c>
      <c r="B62" s="298">
        <v>1.1785</v>
      </c>
    </row>
    <row r="63" s="237" customFormat="1" ht="23.25" customHeight="1" spans="1:2">
      <c r="A63" s="299" t="s">
        <v>2444</v>
      </c>
      <c r="B63" s="298">
        <v>0.4703</v>
      </c>
    </row>
    <row r="64" s="237" customFormat="1" ht="23.25" customHeight="1" spans="1:2">
      <c r="A64" s="299" t="s">
        <v>2445</v>
      </c>
      <c r="B64" s="298">
        <v>0.0202</v>
      </c>
    </row>
    <row r="65" s="237" customFormat="1" ht="23.25" customHeight="1" spans="1:2">
      <c r="A65" s="299" t="s">
        <v>2446</v>
      </c>
      <c r="B65" s="298">
        <v>0.082</v>
      </c>
    </row>
    <row r="66" s="237" customFormat="1" ht="23.25" customHeight="1" spans="1:2">
      <c r="A66" s="299" t="s">
        <v>2447</v>
      </c>
      <c r="B66" s="298">
        <v>0.0687</v>
      </c>
    </row>
    <row r="67" s="237" customFormat="1" ht="23.25" customHeight="1" spans="1:2">
      <c r="A67" s="299" t="s">
        <v>2448</v>
      </c>
      <c r="B67" s="298">
        <v>0.0457</v>
      </c>
    </row>
    <row r="68" s="237" customFormat="1" ht="23.25" customHeight="1" spans="1:2">
      <c r="A68" s="224" t="s">
        <v>1163</v>
      </c>
      <c r="B68" s="298">
        <v>2.6517</v>
      </c>
    </row>
    <row r="69" s="237" customFormat="1" ht="23.25" customHeight="1" spans="1:2">
      <c r="A69" s="234" t="s">
        <v>2449</v>
      </c>
      <c r="B69" s="298">
        <v>2.6517</v>
      </c>
    </row>
    <row r="70" s="237" customFormat="1" ht="23.25" customHeight="1" spans="1:2">
      <c r="A70" s="234" t="s">
        <v>2450</v>
      </c>
      <c r="B70" s="298">
        <v>2.3591</v>
      </c>
    </row>
    <row r="71" s="237" customFormat="1" ht="23.25" customHeight="1" spans="1:2">
      <c r="A71" s="234" t="s">
        <v>2451</v>
      </c>
      <c r="B71" s="298">
        <v>0.1876</v>
      </c>
    </row>
    <row r="72" s="237" customFormat="1" ht="23.25" customHeight="1" spans="1:2">
      <c r="A72" s="234" t="s">
        <v>2452</v>
      </c>
      <c r="B72" s="298">
        <v>0.105</v>
      </c>
    </row>
    <row r="73" s="237" customFormat="1" ht="23.25" customHeight="1" spans="1:2">
      <c r="A73" s="241" t="s">
        <v>2453</v>
      </c>
      <c r="B73" s="301"/>
    </row>
    <row r="74" s="237" customFormat="1" ht="23.25" customHeight="1" spans="1:2">
      <c r="A74" s="241" t="s">
        <v>2454</v>
      </c>
      <c r="B74" s="301">
        <v>0.07</v>
      </c>
    </row>
    <row r="75" s="237" customFormat="1" ht="23.25" customHeight="1" spans="1:2">
      <c r="A75" s="241" t="s">
        <v>2455</v>
      </c>
      <c r="B75" s="301">
        <v>84.46</v>
      </c>
    </row>
    <row r="76" s="237" customFormat="1" ht="23.25" customHeight="1" spans="1:2">
      <c r="A76" s="241" t="s">
        <v>2456</v>
      </c>
      <c r="B76" s="301">
        <v>20.87</v>
      </c>
    </row>
    <row r="77" s="237" customFormat="1" ht="23.25" customHeight="1" spans="1:2">
      <c r="A77" s="241" t="s">
        <v>2457</v>
      </c>
      <c r="B77" s="301">
        <v>20.87</v>
      </c>
    </row>
    <row r="78" s="237" customFormat="1" ht="23.25" customHeight="1" spans="1:2">
      <c r="A78" s="241" t="s">
        <v>2458</v>
      </c>
      <c r="B78" s="301">
        <v>30.01</v>
      </c>
    </row>
    <row r="79" s="237" customFormat="1" ht="23.25" customHeight="1" spans="1:2">
      <c r="A79" s="236" t="s">
        <v>2459</v>
      </c>
      <c r="B79" s="302">
        <f>B5+B73+B74+B75+B76+B78</f>
        <v>308.3773</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2"/>
  <sheetViews>
    <sheetView topLeftCell="A4" workbookViewId="0">
      <selection activeCell="A1" sqref="A1"/>
    </sheetView>
  </sheetViews>
  <sheetFormatPr defaultColWidth="8.75" defaultRowHeight="15.75" outlineLevelCol="3"/>
  <cols>
    <col min="1" max="1" width="28.1083333333333" style="286" customWidth="1"/>
    <col min="2" max="2" width="11.8916666666667" style="288" customWidth="1"/>
    <col min="3" max="3" width="34" style="286" customWidth="1"/>
    <col min="4" max="4" width="11.5583333333333" style="288" customWidth="1"/>
    <col min="5" max="32" width="9" style="286"/>
    <col min="33" max="256" width="8.75" style="286" customWidth="1"/>
    <col min="257" max="16384" width="8.75" style="286"/>
  </cols>
  <sheetData>
    <row r="1" spans="1:1">
      <c r="A1" s="287" t="s">
        <v>2460</v>
      </c>
    </row>
    <row r="2" s="286" customFormat="1" ht="39" customHeight="1" spans="1:4">
      <c r="A2" s="289" t="s">
        <v>2461</v>
      </c>
      <c r="B2" s="289"/>
      <c r="C2" s="289"/>
      <c r="D2" s="289"/>
    </row>
    <row r="3" s="286" customFormat="1" ht="26.25" customHeight="1" spans="2:4">
      <c r="B3" s="288"/>
      <c r="C3" s="290" t="s">
        <v>48</v>
      </c>
      <c r="D3" s="291"/>
    </row>
    <row r="4" s="287" customFormat="1" ht="35" customHeight="1" spans="1:4">
      <c r="A4" s="35" t="s">
        <v>77</v>
      </c>
      <c r="B4" s="35" t="s">
        <v>2462</v>
      </c>
      <c r="C4" s="35" t="s">
        <v>77</v>
      </c>
      <c r="D4" s="35" t="s">
        <v>2462</v>
      </c>
    </row>
    <row r="5" s="286" customFormat="1" ht="35" customHeight="1" spans="1:4">
      <c r="A5" s="241" t="s">
        <v>2463</v>
      </c>
      <c r="B5" s="292">
        <v>89.26</v>
      </c>
      <c r="C5" s="241" t="s">
        <v>2464</v>
      </c>
      <c r="D5" s="293">
        <v>0.01</v>
      </c>
    </row>
    <row r="6" s="286" customFormat="1" ht="35" customHeight="1" spans="1:4">
      <c r="A6" s="234" t="s">
        <v>2465</v>
      </c>
      <c r="B6" s="292">
        <v>3.63</v>
      </c>
      <c r="C6" s="241" t="s">
        <v>2466</v>
      </c>
      <c r="D6" s="293">
        <v>50.19</v>
      </c>
    </row>
    <row r="7" s="286" customFormat="1" ht="35" customHeight="1" spans="1:4">
      <c r="A7" s="241" t="s">
        <v>2467</v>
      </c>
      <c r="B7" s="294">
        <v>0.78</v>
      </c>
      <c r="C7" s="295" t="s">
        <v>2468</v>
      </c>
      <c r="D7" s="293">
        <v>0.09</v>
      </c>
    </row>
    <row r="8" s="286" customFormat="1" ht="35" customHeight="1" spans="1:4">
      <c r="A8" s="241" t="s">
        <v>2469</v>
      </c>
      <c r="B8" s="293">
        <v>0.02</v>
      </c>
      <c r="C8" s="241" t="s">
        <v>2470</v>
      </c>
      <c r="D8" s="293">
        <v>0.18</v>
      </c>
    </row>
    <row r="9" s="286" customFormat="1" ht="35" customHeight="1" spans="1:4">
      <c r="A9" s="296"/>
      <c r="B9" s="293"/>
      <c r="C9" s="241" t="s">
        <v>2471</v>
      </c>
      <c r="D9" s="293">
        <v>0.41</v>
      </c>
    </row>
    <row r="10" s="286" customFormat="1" ht="35" customHeight="1" spans="1:4">
      <c r="A10" s="296"/>
      <c r="B10" s="292"/>
      <c r="C10" s="295" t="s">
        <v>1163</v>
      </c>
      <c r="D10" s="293">
        <v>1.65</v>
      </c>
    </row>
    <row r="11" s="286" customFormat="1" ht="35" customHeight="1" spans="1:4">
      <c r="A11" s="296"/>
      <c r="B11" s="293"/>
      <c r="C11" s="296"/>
      <c r="D11" s="293"/>
    </row>
    <row r="12" s="286" customFormat="1" ht="35" customHeight="1" spans="1:4">
      <c r="A12" s="296"/>
      <c r="B12" s="292"/>
      <c r="C12" s="297"/>
      <c r="D12" s="293"/>
    </row>
    <row r="13" s="286" customFormat="1" ht="35" customHeight="1" spans="1:4">
      <c r="A13" s="296"/>
      <c r="B13" s="293"/>
      <c r="C13" s="296"/>
      <c r="D13" s="293"/>
    </row>
    <row r="14" s="286" customFormat="1" ht="35" customHeight="1" spans="1:4">
      <c r="A14" s="236" t="s">
        <v>2472</v>
      </c>
      <c r="B14" s="293">
        <v>93.69</v>
      </c>
      <c r="C14" s="236" t="s">
        <v>2473</v>
      </c>
      <c r="D14" s="294">
        <f>SUM(D5:D12)</f>
        <v>52.53</v>
      </c>
    </row>
    <row r="15" s="286" customFormat="1" ht="35" customHeight="1" spans="1:4">
      <c r="A15" s="241" t="s">
        <v>2474</v>
      </c>
      <c r="B15" s="293">
        <v>5.2</v>
      </c>
      <c r="C15" s="241" t="s">
        <v>2475</v>
      </c>
      <c r="D15" s="293">
        <v>2.82</v>
      </c>
    </row>
    <row r="16" s="286" customFormat="1" ht="35" customHeight="1" spans="1:4">
      <c r="A16" s="241" t="s">
        <v>2476</v>
      </c>
      <c r="B16" s="293">
        <v>1.77</v>
      </c>
      <c r="C16" s="241" t="s">
        <v>2477</v>
      </c>
      <c r="D16" s="293">
        <v>34.21</v>
      </c>
    </row>
    <row r="17" s="286" customFormat="1" ht="35" customHeight="1" spans="1:4">
      <c r="A17" s="241" t="s">
        <v>2478</v>
      </c>
      <c r="B17" s="294">
        <v>32.14</v>
      </c>
      <c r="C17" s="241" t="s">
        <v>2479</v>
      </c>
      <c r="D17" s="293">
        <v>8.04</v>
      </c>
    </row>
    <row r="18" s="286" customFormat="1" ht="35" customHeight="1" spans="1:4">
      <c r="A18" s="296"/>
      <c r="B18" s="294"/>
      <c r="C18" s="241" t="s">
        <v>2480</v>
      </c>
      <c r="D18" s="293">
        <v>12.33</v>
      </c>
    </row>
    <row r="19" s="286" customFormat="1" ht="35" customHeight="1" spans="1:4">
      <c r="A19" s="296"/>
      <c r="B19" s="294"/>
      <c r="C19" s="241" t="s">
        <v>2481</v>
      </c>
      <c r="D19" s="293">
        <v>22.87</v>
      </c>
    </row>
    <row r="20" s="286" customFormat="1" ht="35" customHeight="1" spans="1:4">
      <c r="A20" s="296"/>
      <c r="B20" s="293"/>
      <c r="C20" s="296"/>
      <c r="D20" s="293"/>
    </row>
    <row r="21" s="286" customFormat="1" ht="35" customHeight="1" spans="1:4">
      <c r="A21" s="296"/>
      <c r="B21" s="293"/>
      <c r="C21" s="296"/>
      <c r="D21" s="293"/>
    </row>
    <row r="22" s="286" customFormat="1" ht="35" customHeight="1" spans="1:4">
      <c r="A22" s="236" t="s">
        <v>2482</v>
      </c>
      <c r="B22" s="294">
        <f>SUM(B14:B20)</f>
        <v>132.8</v>
      </c>
      <c r="C22" s="236" t="s">
        <v>2483</v>
      </c>
      <c r="D22" s="294">
        <f>SUM(D14:D20)</f>
        <v>132.8</v>
      </c>
    </row>
  </sheetData>
  <mergeCells count="2">
    <mergeCell ref="A2:D2"/>
    <mergeCell ref="C3:D3"/>
  </mergeCells>
  <printOptions horizontalCentered="1"/>
  <pageMargins left="0.751388888888889" right="0.751388888888889" top="1" bottom="0.802777777777778" header="0.511805555555556" footer="0.511805555555556"/>
  <pageSetup paperSize="9" orientation="portrait" horizontalDpi="600"/>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F8" sqref="F8"/>
    </sheetView>
  </sheetViews>
  <sheetFormatPr defaultColWidth="12.1833333333333" defaultRowHeight="15.55" customHeight="1" outlineLevelCol="2"/>
  <cols>
    <col min="1" max="1" width="12.6666666666667" style="268" customWidth="1"/>
    <col min="2" max="2" width="53.5583333333333" style="268" customWidth="1"/>
    <col min="3" max="3" width="18.5583333333333" style="268" customWidth="1"/>
    <col min="4" max="255" width="12.1833333333333" style="268" customWidth="1"/>
    <col min="256" max="16383" width="12.1833333333333" style="268"/>
    <col min="16384" max="16384" width="12.1833333333333" style="277"/>
  </cols>
  <sheetData>
    <row r="1" customHeight="1" spans="1:1">
      <c r="A1" s="269" t="s">
        <v>2484</v>
      </c>
    </row>
    <row r="2" s="268" customFormat="1" ht="40.5" customHeight="1" spans="1:3">
      <c r="A2" s="278" t="s">
        <v>2485</v>
      </c>
      <c r="B2" s="278"/>
      <c r="C2" s="278"/>
    </row>
    <row r="3" s="268" customFormat="1" ht="35" customHeight="1" spans="1:3">
      <c r="A3" s="270"/>
      <c r="B3" s="270"/>
      <c r="C3" s="222" t="s">
        <v>2486</v>
      </c>
    </row>
    <row r="4" s="268" customFormat="1" ht="35" customHeight="1" spans="1:3">
      <c r="A4" s="279" t="s">
        <v>2251</v>
      </c>
      <c r="B4" s="279" t="s">
        <v>2252</v>
      </c>
      <c r="C4" s="279" t="s">
        <v>1173</v>
      </c>
    </row>
    <row r="5" s="268" customFormat="1" ht="35" customHeight="1" spans="1:3">
      <c r="A5" s="280"/>
      <c r="B5" s="281" t="s">
        <v>2487</v>
      </c>
      <c r="C5" s="282">
        <v>93.6866</v>
      </c>
    </row>
    <row r="6" s="268" customFormat="1" ht="35" customHeight="1" spans="1:3">
      <c r="A6" s="283">
        <v>10301</v>
      </c>
      <c r="B6" s="284" t="s">
        <v>2488</v>
      </c>
      <c r="C6" s="282">
        <v>93.6866</v>
      </c>
    </row>
    <row r="7" s="268" customFormat="1" ht="35" customHeight="1" spans="1:3">
      <c r="A7" s="283">
        <v>1030148</v>
      </c>
      <c r="B7" s="284" t="s">
        <v>2489</v>
      </c>
      <c r="C7" s="282">
        <v>89.26</v>
      </c>
    </row>
    <row r="8" s="268" customFormat="1" ht="35" customHeight="1" spans="1:3">
      <c r="A8" s="283">
        <v>103014899</v>
      </c>
      <c r="B8" s="285" t="s">
        <v>2490</v>
      </c>
      <c r="C8" s="282">
        <v>89.2623</v>
      </c>
    </row>
    <row r="9" s="268" customFormat="1" ht="35" customHeight="1" spans="1:3">
      <c r="A9" s="283">
        <v>1030156</v>
      </c>
      <c r="B9" s="284" t="s">
        <v>2491</v>
      </c>
      <c r="C9" s="282">
        <v>3.6301</v>
      </c>
    </row>
    <row r="10" s="268" customFormat="1" ht="35" customHeight="1" spans="1:3">
      <c r="A10" s="283">
        <v>1030178</v>
      </c>
      <c r="B10" s="284" t="s">
        <v>2492</v>
      </c>
      <c r="C10" s="282">
        <v>0.776</v>
      </c>
    </row>
    <row r="11" s="268" customFormat="1" ht="35" customHeight="1" spans="1:3">
      <c r="A11" s="283">
        <v>1030199</v>
      </c>
      <c r="B11" s="284" t="s">
        <v>2493</v>
      </c>
      <c r="C11" s="282">
        <v>0.0182</v>
      </c>
    </row>
  </sheetData>
  <mergeCells count="1">
    <mergeCell ref="A2:C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45"/>
  <sheetViews>
    <sheetView workbookViewId="0">
      <selection activeCell="F8" sqref="F8"/>
    </sheetView>
  </sheetViews>
  <sheetFormatPr defaultColWidth="12.1833333333333" defaultRowHeight="15.55" customHeight="1" outlineLevelCol="2"/>
  <cols>
    <col min="1" max="1" width="9.44166666666667" style="268" customWidth="1"/>
    <col min="2" max="2" width="59" style="268" customWidth="1"/>
    <col min="3" max="3" width="13.5583333333333" style="268" customWidth="1"/>
    <col min="4" max="256" width="12.1833333333333" style="268" customWidth="1"/>
    <col min="257" max="16384" width="12.1833333333333" style="268"/>
  </cols>
  <sheetData>
    <row r="1" customHeight="1" spans="1:1">
      <c r="A1" s="269" t="s">
        <v>2494</v>
      </c>
    </row>
    <row r="2" s="268" customFormat="1" ht="44.25" customHeight="1" spans="1:3">
      <c r="A2" s="198" t="s">
        <v>2495</v>
      </c>
      <c r="B2" s="198"/>
      <c r="C2" s="198"/>
    </row>
    <row r="3" s="268" customFormat="1" ht="17" customHeight="1" spans="1:3">
      <c r="A3" s="270"/>
      <c r="B3" s="270"/>
      <c r="C3" s="222" t="s">
        <v>2496</v>
      </c>
    </row>
    <row r="4" s="269" customFormat="1" ht="25" customHeight="1" spans="1:3">
      <c r="A4" s="134" t="s">
        <v>2251</v>
      </c>
      <c r="B4" s="134" t="s">
        <v>2252</v>
      </c>
      <c r="C4" s="134" t="s">
        <v>1173</v>
      </c>
    </row>
    <row r="5" s="268" customFormat="1" ht="25" customHeight="1" spans="1:3">
      <c r="A5" s="271"/>
      <c r="B5" s="272" t="s">
        <v>2497</v>
      </c>
      <c r="C5" s="273">
        <v>525306</v>
      </c>
    </row>
    <row r="6" s="268" customFormat="1" ht="25" customHeight="1" spans="1:3">
      <c r="A6" s="274">
        <v>207</v>
      </c>
      <c r="B6" s="275" t="s">
        <v>459</v>
      </c>
      <c r="C6" s="273">
        <v>19</v>
      </c>
    </row>
    <row r="7" s="268" customFormat="1" ht="25" customHeight="1" spans="1:3">
      <c r="A7" s="274">
        <v>20707</v>
      </c>
      <c r="B7" s="275" t="s">
        <v>2397</v>
      </c>
      <c r="C7" s="273">
        <f>SUM(C8:C8)</f>
        <v>19</v>
      </c>
    </row>
    <row r="8" s="268" customFormat="1" ht="25" customHeight="1" spans="1:3">
      <c r="A8" s="274">
        <v>2070799</v>
      </c>
      <c r="B8" s="276" t="s">
        <v>2399</v>
      </c>
      <c r="C8" s="273">
        <v>19</v>
      </c>
    </row>
    <row r="9" s="268" customFormat="1" ht="25" customHeight="1" spans="1:3">
      <c r="A9" s="274">
        <v>208</v>
      </c>
      <c r="B9" s="275" t="s">
        <v>500</v>
      </c>
      <c r="C9" s="273">
        <v>148</v>
      </c>
    </row>
    <row r="10" s="268" customFormat="1" ht="25" customHeight="1" spans="1:3">
      <c r="A10" s="274">
        <v>20822</v>
      </c>
      <c r="B10" s="275" t="s">
        <v>2402</v>
      </c>
      <c r="C10" s="273">
        <v>148</v>
      </c>
    </row>
    <row r="11" s="268" customFormat="1" ht="25" customHeight="1" spans="1:3">
      <c r="A11" s="274">
        <v>2082201</v>
      </c>
      <c r="B11" s="276" t="s">
        <v>2403</v>
      </c>
      <c r="C11" s="273">
        <v>24</v>
      </c>
    </row>
    <row r="12" s="268" customFormat="1" ht="25" customHeight="1" spans="1:3">
      <c r="A12" s="274">
        <v>2082202</v>
      </c>
      <c r="B12" s="276" t="s">
        <v>2404</v>
      </c>
      <c r="C12" s="273">
        <v>124</v>
      </c>
    </row>
    <row r="13" s="268" customFormat="1" ht="25" customHeight="1" spans="1:3">
      <c r="A13" s="274">
        <v>212</v>
      </c>
      <c r="B13" s="275" t="s">
        <v>735</v>
      </c>
      <c r="C13" s="273">
        <v>501867</v>
      </c>
    </row>
    <row r="14" s="268" customFormat="1" ht="25" customHeight="1" spans="1:3">
      <c r="A14" s="274">
        <v>21208</v>
      </c>
      <c r="B14" s="275" t="s">
        <v>2407</v>
      </c>
      <c r="C14" s="273">
        <v>387172</v>
      </c>
    </row>
    <row r="15" s="268" customFormat="1" ht="25" customHeight="1" spans="1:3">
      <c r="A15" s="274">
        <v>2120801</v>
      </c>
      <c r="B15" s="276" t="s">
        <v>2408</v>
      </c>
      <c r="C15" s="273">
        <v>219870</v>
      </c>
    </row>
    <row r="16" s="268" customFormat="1" ht="25" customHeight="1" spans="1:3">
      <c r="A16" s="274">
        <v>2120810</v>
      </c>
      <c r="B16" s="276" t="s">
        <v>2415</v>
      </c>
      <c r="C16" s="273">
        <v>768</v>
      </c>
    </row>
    <row r="17" s="268" customFormat="1" ht="25" customHeight="1" spans="1:3">
      <c r="A17" s="274">
        <v>2120899</v>
      </c>
      <c r="B17" s="276" t="s">
        <v>2416</v>
      </c>
      <c r="C17" s="273">
        <v>166534</v>
      </c>
    </row>
    <row r="18" s="268" customFormat="1" ht="25" customHeight="1" spans="1:3">
      <c r="A18" s="274">
        <v>21213</v>
      </c>
      <c r="B18" s="275" t="s">
        <v>2419</v>
      </c>
      <c r="C18" s="273">
        <v>10</v>
      </c>
    </row>
    <row r="19" s="268" customFormat="1" ht="25" customHeight="1" spans="1:3">
      <c r="A19" s="274">
        <v>2121399</v>
      </c>
      <c r="B19" s="276" t="s">
        <v>2421</v>
      </c>
      <c r="C19" s="273">
        <v>10</v>
      </c>
    </row>
    <row r="20" s="268" customFormat="1" ht="25" customHeight="1" spans="1:3">
      <c r="A20" s="274">
        <v>21214</v>
      </c>
      <c r="B20" s="275" t="s">
        <v>2422</v>
      </c>
      <c r="C20" s="273">
        <v>85</v>
      </c>
    </row>
    <row r="21" s="268" customFormat="1" ht="25" customHeight="1" spans="1:3">
      <c r="A21" s="274">
        <v>2121499</v>
      </c>
      <c r="B21" s="276" t="s">
        <v>2424</v>
      </c>
      <c r="C21" s="273">
        <v>85</v>
      </c>
    </row>
    <row r="22" s="268" customFormat="1" ht="25" customHeight="1" spans="1:3">
      <c r="A22" s="274">
        <v>21215</v>
      </c>
      <c r="B22" s="275" t="s">
        <v>2425</v>
      </c>
      <c r="C22" s="273">
        <v>98600</v>
      </c>
    </row>
    <row r="23" s="268" customFormat="1" ht="25" customHeight="1" spans="1:3">
      <c r="A23" s="274">
        <v>2121599</v>
      </c>
      <c r="B23" s="276" t="s">
        <v>2428</v>
      </c>
      <c r="C23" s="273">
        <v>98600</v>
      </c>
    </row>
    <row r="24" s="268" customFormat="1" ht="25" customHeight="1" spans="1:3">
      <c r="A24" s="274">
        <v>21216</v>
      </c>
      <c r="B24" s="275" t="s">
        <v>2429</v>
      </c>
      <c r="C24" s="273">
        <v>16000</v>
      </c>
    </row>
    <row r="25" s="268" customFormat="1" ht="25" customHeight="1" spans="1:3">
      <c r="A25" s="274">
        <v>2121601</v>
      </c>
      <c r="B25" s="276" t="s">
        <v>2426</v>
      </c>
      <c r="C25" s="273">
        <v>16000</v>
      </c>
    </row>
    <row r="26" s="268" customFormat="1" ht="25" customHeight="1" spans="1:3">
      <c r="A26" s="274">
        <v>213</v>
      </c>
      <c r="B26" s="275" t="s">
        <v>755</v>
      </c>
      <c r="C26" s="273">
        <v>137</v>
      </c>
    </row>
    <row r="27" s="268" customFormat="1" ht="25" customHeight="1" spans="1:3">
      <c r="A27" s="274">
        <v>21369</v>
      </c>
      <c r="B27" s="275" t="s">
        <v>2432</v>
      </c>
      <c r="C27" s="273">
        <f>SUM(C28:C28)</f>
        <v>137</v>
      </c>
    </row>
    <row r="28" s="268" customFormat="1" ht="25" customHeight="1" spans="1:3">
      <c r="A28" s="274">
        <v>2136902</v>
      </c>
      <c r="B28" s="276" t="s">
        <v>2433</v>
      </c>
      <c r="C28" s="273">
        <v>137</v>
      </c>
    </row>
    <row r="29" s="268" customFormat="1" ht="25" customHeight="1" spans="1:3">
      <c r="A29" s="274">
        <v>229</v>
      </c>
      <c r="B29" s="275" t="s">
        <v>1214</v>
      </c>
      <c r="C29" s="273">
        <v>6606</v>
      </c>
    </row>
    <row r="30" s="268" customFormat="1" ht="25" customHeight="1" spans="1:3">
      <c r="A30" s="274">
        <v>22904</v>
      </c>
      <c r="B30" s="275" t="s">
        <v>2437</v>
      </c>
      <c r="C30" s="273">
        <v>3960</v>
      </c>
    </row>
    <row r="31" s="268" customFormat="1" ht="25" customHeight="1" spans="1:3">
      <c r="A31" s="274">
        <v>2290401</v>
      </c>
      <c r="B31" s="276" t="s">
        <v>2498</v>
      </c>
      <c r="C31" s="273">
        <v>129</v>
      </c>
    </row>
    <row r="32" s="268" customFormat="1" ht="25" customHeight="1" spans="1:3">
      <c r="A32" s="274">
        <v>2290402</v>
      </c>
      <c r="B32" s="276" t="s">
        <v>2499</v>
      </c>
      <c r="C32" s="273">
        <v>3100</v>
      </c>
    </row>
    <row r="33" s="268" customFormat="1" ht="25" customHeight="1" spans="1:3">
      <c r="A33" s="274">
        <v>2290403</v>
      </c>
      <c r="B33" s="276" t="s">
        <v>2500</v>
      </c>
      <c r="C33" s="273">
        <v>731</v>
      </c>
    </row>
    <row r="34" s="268" customFormat="1" ht="25" customHeight="1" spans="1:3">
      <c r="A34" s="274">
        <v>22908</v>
      </c>
      <c r="B34" s="275" t="s">
        <v>2438</v>
      </c>
      <c r="C34" s="273">
        <v>855</v>
      </c>
    </row>
    <row r="35" s="268" customFormat="1" ht="25" customHeight="1" spans="1:3">
      <c r="A35" s="274">
        <v>2290804</v>
      </c>
      <c r="B35" s="276" t="s">
        <v>2439</v>
      </c>
      <c r="C35" s="273">
        <v>403</v>
      </c>
    </row>
    <row r="36" s="268" customFormat="1" ht="25" customHeight="1" spans="1:3">
      <c r="A36" s="274">
        <v>2290805</v>
      </c>
      <c r="B36" s="276" t="s">
        <v>2440</v>
      </c>
      <c r="C36" s="273">
        <v>300</v>
      </c>
    </row>
    <row r="37" s="268" customFormat="1" ht="25" customHeight="1" spans="1:3">
      <c r="A37" s="274">
        <v>2290808</v>
      </c>
      <c r="B37" s="276" t="s">
        <v>2441</v>
      </c>
      <c r="C37" s="273">
        <v>152</v>
      </c>
    </row>
    <row r="38" s="268" customFormat="1" ht="25" customHeight="1" spans="1:3">
      <c r="A38" s="274">
        <v>22960</v>
      </c>
      <c r="B38" s="275" t="s">
        <v>2442</v>
      </c>
      <c r="C38" s="273">
        <v>1791</v>
      </c>
    </row>
    <row r="39" s="268" customFormat="1" ht="25" customHeight="1" spans="1:3">
      <c r="A39" s="274">
        <v>2296002</v>
      </c>
      <c r="B39" s="276" t="s">
        <v>2443</v>
      </c>
      <c r="C39" s="273">
        <v>717</v>
      </c>
    </row>
    <row r="40" s="268" customFormat="1" ht="25" customHeight="1" spans="1:3">
      <c r="A40" s="274">
        <v>2296003</v>
      </c>
      <c r="B40" s="276" t="s">
        <v>2444</v>
      </c>
      <c r="C40" s="273">
        <v>1016</v>
      </c>
    </row>
    <row r="41" s="268" customFormat="1" ht="25" customHeight="1" spans="1:3">
      <c r="A41" s="274">
        <v>2296006</v>
      </c>
      <c r="B41" s="276" t="s">
        <v>2446</v>
      </c>
      <c r="C41" s="273">
        <v>51</v>
      </c>
    </row>
    <row r="42" s="268" customFormat="1" ht="25" customHeight="1" spans="1:3">
      <c r="A42" s="274">
        <v>2296013</v>
      </c>
      <c r="B42" s="276" t="s">
        <v>2447</v>
      </c>
      <c r="C42" s="273">
        <v>7</v>
      </c>
    </row>
    <row r="43" s="268" customFormat="1" ht="25" customHeight="1" spans="1:3">
      <c r="A43" s="274">
        <v>232</v>
      </c>
      <c r="B43" s="275" t="s">
        <v>1163</v>
      </c>
      <c r="C43" s="273">
        <v>16529</v>
      </c>
    </row>
    <row r="44" s="268" customFormat="1" ht="25" customHeight="1" spans="1:3">
      <c r="A44" s="274">
        <v>23204</v>
      </c>
      <c r="B44" s="275" t="s">
        <v>2449</v>
      </c>
      <c r="C44" s="273">
        <v>16529</v>
      </c>
    </row>
    <row r="45" s="268" customFormat="1" ht="25" customHeight="1" spans="1:3">
      <c r="A45" s="274">
        <v>2320411</v>
      </c>
      <c r="B45" s="276" t="s">
        <v>2450</v>
      </c>
      <c r="C45" s="273">
        <v>16529</v>
      </c>
    </row>
  </sheetData>
  <mergeCells count="1">
    <mergeCell ref="A2:C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topLeftCell="A7" workbookViewId="0">
      <selection activeCell="F8" sqref="F8"/>
    </sheetView>
  </sheetViews>
  <sheetFormatPr defaultColWidth="9" defaultRowHeight="14.25" outlineLevelCol="1"/>
  <cols>
    <col min="1" max="1" width="44.6333333333333" style="237" customWidth="1"/>
    <col min="2" max="2" width="30.3333333333333" style="238" customWidth="1"/>
    <col min="3" max="16382" width="9" style="237"/>
  </cols>
  <sheetData>
    <row r="1" spans="1:1">
      <c r="A1" s="239" t="s">
        <v>46</v>
      </c>
    </row>
    <row r="2" s="237" customFormat="1" ht="38.25" customHeight="1" spans="1:2">
      <c r="A2" s="198" t="s">
        <v>47</v>
      </c>
      <c r="B2" s="198"/>
    </row>
    <row r="3" s="237" customFormat="1" ht="27" customHeight="1" spans="2:2">
      <c r="B3" s="222" t="s">
        <v>48</v>
      </c>
    </row>
    <row r="4" s="237" customFormat="1" ht="35" customHeight="1" spans="1:2">
      <c r="A4" s="35" t="s">
        <v>49</v>
      </c>
      <c r="B4" s="35" t="s">
        <v>50</v>
      </c>
    </row>
    <row r="5" s="237" customFormat="1" ht="35" customHeight="1" spans="1:2">
      <c r="A5" s="241" t="s">
        <v>51</v>
      </c>
      <c r="B5" s="301">
        <v>183.5249</v>
      </c>
    </row>
    <row r="6" s="237" customFormat="1" ht="35" customHeight="1" spans="1:2">
      <c r="A6" s="241" t="s">
        <v>52</v>
      </c>
      <c r="B6" s="301">
        <v>328.8785</v>
      </c>
    </row>
    <row r="7" s="237" customFormat="1" ht="35" customHeight="1" spans="1:2">
      <c r="A7" s="241" t="s">
        <v>53</v>
      </c>
      <c r="B7" s="301">
        <v>15.5083</v>
      </c>
    </row>
    <row r="8" s="237" customFormat="1" ht="35" customHeight="1" spans="1:2">
      <c r="A8" s="241" t="s">
        <v>54</v>
      </c>
      <c r="B8" s="301">
        <v>247.0881</v>
      </c>
    </row>
    <row r="9" s="237" customFormat="1" ht="35" customHeight="1" spans="1:2">
      <c r="A9" s="241" t="s">
        <v>55</v>
      </c>
      <c r="B9" s="301">
        <v>66.2821</v>
      </c>
    </row>
    <row r="10" s="237" customFormat="1" ht="35" customHeight="1" spans="1:2">
      <c r="A10" s="241" t="s">
        <v>56</v>
      </c>
      <c r="B10" s="301">
        <v>27.6107</v>
      </c>
    </row>
    <row r="11" s="237" customFormat="1" ht="35" customHeight="1" spans="1:2">
      <c r="A11" s="241" t="s">
        <v>57</v>
      </c>
      <c r="B11" s="301">
        <v>90.4752</v>
      </c>
    </row>
    <row r="12" s="237" customFormat="1" ht="35" customHeight="1" spans="1:2">
      <c r="A12" s="241" t="s">
        <v>58</v>
      </c>
      <c r="B12" s="301">
        <v>82.2941</v>
      </c>
    </row>
    <row r="13" s="237" customFormat="1" ht="35" customHeight="1" spans="1:2">
      <c r="A13" s="241" t="s">
        <v>59</v>
      </c>
      <c r="B13" s="301">
        <v>82.2941</v>
      </c>
    </row>
    <row r="14" s="237" customFormat="1" ht="35" customHeight="1" spans="1:2">
      <c r="A14" s="241" t="s">
        <v>60</v>
      </c>
      <c r="B14" s="301">
        <v>8.1915</v>
      </c>
    </row>
    <row r="15" s="237" customFormat="1" ht="35" customHeight="1" spans="1:2">
      <c r="A15" s="243" t="s">
        <v>61</v>
      </c>
      <c r="B15" s="301">
        <f>B5+B6+B10+B11+B12+B14</f>
        <v>720.9749</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3"/>
  <sheetViews>
    <sheetView workbookViewId="0">
      <selection activeCell="F8" sqref="F8"/>
    </sheetView>
  </sheetViews>
  <sheetFormatPr defaultColWidth="9" defaultRowHeight="12.75" outlineLevelCol="1"/>
  <cols>
    <col min="1" max="1" width="58" style="256" customWidth="1"/>
    <col min="2" max="2" width="25" style="257" customWidth="1"/>
    <col min="3" max="16384" width="9" style="256"/>
  </cols>
  <sheetData>
    <row r="1" ht="21" customHeight="1" spans="1:1">
      <c r="A1" s="258" t="s">
        <v>2501</v>
      </c>
    </row>
    <row r="2" s="160" customFormat="1" ht="37" customHeight="1" spans="1:2">
      <c r="A2" s="248" t="s">
        <v>2502</v>
      </c>
      <c r="B2" s="259"/>
    </row>
    <row r="3" s="160" customFormat="1" ht="21" customHeight="1" spans="1:2">
      <c r="A3" s="260" t="s">
        <v>2496</v>
      </c>
      <c r="B3" s="260"/>
    </row>
    <row r="4" s="160" customFormat="1" ht="35" customHeight="1" spans="1:2">
      <c r="A4" s="250" t="s">
        <v>49</v>
      </c>
      <c r="B4" s="251" t="s">
        <v>1173</v>
      </c>
    </row>
    <row r="5" s="160" customFormat="1" ht="35" customHeight="1" spans="1:2">
      <c r="A5" s="261" t="s">
        <v>2503</v>
      </c>
      <c r="B5" s="262">
        <v>27860</v>
      </c>
    </row>
    <row r="6" s="160" customFormat="1" ht="35" customHeight="1" spans="1:2">
      <c r="A6" s="263" t="s">
        <v>2504</v>
      </c>
      <c r="B6" s="264">
        <v>208</v>
      </c>
    </row>
    <row r="7" s="160" customFormat="1" ht="35" customHeight="1" spans="1:2">
      <c r="A7" s="263" t="s">
        <v>2464</v>
      </c>
      <c r="B7" s="264">
        <v>7445</v>
      </c>
    </row>
    <row r="8" s="160" customFormat="1" ht="35" customHeight="1" spans="1:2">
      <c r="A8" s="263" t="s">
        <v>2505</v>
      </c>
      <c r="B8" s="264">
        <v>78</v>
      </c>
    </row>
    <row r="9" s="160" customFormat="1" ht="35" customHeight="1" spans="1:2">
      <c r="A9" s="263" t="s">
        <v>2466</v>
      </c>
      <c r="B9" s="264">
        <v>14125</v>
      </c>
    </row>
    <row r="10" s="160" customFormat="1" ht="35" customHeight="1" spans="1:2">
      <c r="A10" s="265" t="s">
        <v>2506</v>
      </c>
      <c r="B10" s="266">
        <v>189</v>
      </c>
    </row>
    <row r="11" s="160" customFormat="1" ht="35" customHeight="1" spans="1:2">
      <c r="A11" s="267" t="s">
        <v>2507</v>
      </c>
      <c r="B11" s="266">
        <v>479</v>
      </c>
    </row>
    <row r="12" s="160" customFormat="1" ht="35" customHeight="1" spans="1:2">
      <c r="A12" s="267" t="s">
        <v>2468</v>
      </c>
      <c r="B12" s="266">
        <v>122</v>
      </c>
    </row>
    <row r="13" s="160" customFormat="1" ht="35" customHeight="1" spans="1:2">
      <c r="A13" s="267" t="s">
        <v>2508</v>
      </c>
      <c r="B13" s="266">
        <v>5214</v>
      </c>
    </row>
  </sheetData>
  <mergeCells count="2">
    <mergeCell ref="A2:B2"/>
    <mergeCell ref="A3:B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1"/>
  <sheetViews>
    <sheetView topLeftCell="A3" workbookViewId="0">
      <selection activeCell="F8" sqref="F8"/>
    </sheetView>
  </sheetViews>
  <sheetFormatPr defaultColWidth="9" defaultRowHeight="15.75" outlineLevelCol="1"/>
  <cols>
    <col min="1" max="1" width="33.3833333333333" style="160" customWidth="1"/>
    <col min="2" max="2" width="42.3833333333333" style="160" customWidth="1"/>
    <col min="3" max="16382" width="9" style="160"/>
  </cols>
  <sheetData>
    <row r="1" spans="1:1">
      <c r="A1" s="162" t="s">
        <v>2509</v>
      </c>
    </row>
    <row r="2" s="160" customFormat="1" ht="34" customHeight="1" spans="1:2">
      <c r="A2" s="248" t="s">
        <v>2510</v>
      </c>
      <c r="B2" s="248"/>
    </row>
    <row r="3" s="160" customFormat="1" ht="35" customHeight="1" spans="1:2">
      <c r="A3" s="249" t="s">
        <v>2347</v>
      </c>
      <c r="B3" s="249"/>
    </row>
    <row r="4" s="160" customFormat="1" ht="35" customHeight="1" spans="1:2">
      <c r="A4" s="250" t="s">
        <v>2354</v>
      </c>
      <c r="B4" s="251" t="s">
        <v>1173</v>
      </c>
    </row>
    <row r="5" s="160" customFormat="1" ht="35" customHeight="1" spans="1:2">
      <c r="A5" s="252" t="s">
        <v>2511</v>
      </c>
      <c r="B5" s="253">
        <v>2.79</v>
      </c>
    </row>
    <row r="6" s="160" customFormat="1" ht="35" customHeight="1" spans="1:2">
      <c r="A6" s="254" t="s">
        <v>2360</v>
      </c>
      <c r="B6" s="255">
        <v>1.1784</v>
      </c>
    </row>
    <row r="7" s="160" customFormat="1" ht="35" customHeight="1" spans="1:2">
      <c r="A7" s="254" t="s">
        <v>2361</v>
      </c>
      <c r="B7" s="255">
        <v>0.603</v>
      </c>
    </row>
    <row r="8" s="160" customFormat="1" ht="35" customHeight="1" spans="1:2">
      <c r="A8" s="254" t="s">
        <v>2362</v>
      </c>
      <c r="B8" s="255">
        <v>0.041</v>
      </c>
    </row>
    <row r="9" s="160" customFormat="1" ht="35" customHeight="1" spans="1:2">
      <c r="A9" s="254" t="s">
        <v>2363</v>
      </c>
      <c r="B9" s="255">
        <v>0.5314</v>
      </c>
    </row>
    <row r="10" s="160" customFormat="1" ht="35" customHeight="1" spans="1:2">
      <c r="A10" s="254" t="s">
        <v>2512</v>
      </c>
      <c r="B10" s="255">
        <v>0.414</v>
      </c>
    </row>
    <row r="11" s="160" customFormat="1" ht="35" customHeight="1" spans="1:2">
      <c r="A11" s="254" t="s">
        <v>2365</v>
      </c>
      <c r="B11" s="255">
        <v>0.0182</v>
      </c>
    </row>
  </sheetData>
  <mergeCells count="2">
    <mergeCell ref="A2:B2"/>
    <mergeCell ref="A3:B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workbookViewId="0">
      <selection activeCell="F8" sqref="F8"/>
    </sheetView>
  </sheetViews>
  <sheetFormatPr defaultColWidth="9" defaultRowHeight="14.25" outlineLevelCol="1"/>
  <cols>
    <col min="1" max="1" width="51.25" style="237" customWidth="1"/>
    <col min="2" max="2" width="29.1083333333333" style="237" customWidth="1"/>
    <col min="3" max="16384" width="9" style="237"/>
  </cols>
  <sheetData>
    <row r="1" spans="1:1">
      <c r="A1" s="239" t="s">
        <v>2513</v>
      </c>
    </row>
    <row r="2" s="237" customFormat="1" ht="28.5" customHeight="1" spans="1:2">
      <c r="A2" s="198" t="s">
        <v>2514</v>
      </c>
      <c r="B2" s="198"/>
    </row>
    <row r="3" s="237" customFormat="1" ht="35" customHeight="1" spans="2:2">
      <c r="B3" s="222" t="s">
        <v>2250</v>
      </c>
    </row>
    <row r="4" s="238" customFormat="1" ht="35" customHeight="1" spans="1:2">
      <c r="A4" s="35" t="s">
        <v>49</v>
      </c>
      <c r="B4" s="35" t="s">
        <v>1173</v>
      </c>
    </row>
    <row r="5" s="237" customFormat="1" ht="35" customHeight="1" spans="1:2">
      <c r="A5" s="235" t="s">
        <v>2515</v>
      </c>
      <c r="B5" s="244">
        <v>42310</v>
      </c>
    </row>
    <row r="6" s="237" customFormat="1" ht="35" customHeight="1" spans="1:2">
      <c r="A6" s="245" t="s">
        <v>2516</v>
      </c>
      <c r="B6" s="244">
        <v>3228</v>
      </c>
    </row>
    <row r="7" s="237" customFormat="1" ht="35" customHeight="1" spans="1:2">
      <c r="A7" s="245" t="s">
        <v>2517</v>
      </c>
      <c r="B7" s="246">
        <v>3062</v>
      </c>
    </row>
    <row r="8" s="237" customFormat="1" ht="35" customHeight="1" spans="1:2">
      <c r="A8" s="245" t="s">
        <v>2518</v>
      </c>
      <c r="B8" s="246">
        <v>73</v>
      </c>
    </row>
    <row r="9" s="237" customFormat="1" ht="35" customHeight="1" spans="1:2">
      <c r="A9" s="245" t="s">
        <v>2519</v>
      </c>
      <c r="B9" s="246">
        <v>93</v>
      </c>
    </row>
    <row r="10" s="237" customFormat="1" ht="35" customHeight="1" spans="1:2">
      <c r="A10" s="245" t="s">
        <v>2520</v>
      </c>
      <c r="B10" s="246">
        <v>423</v>
      </c>
    </row>
    <row r="11" s="237" customFormat="1" ht="35" customHeight="1" spans="1:2">
      <c r="A11" s="245" t="s">
        <v>2521</v>
      </c>
      <c r="B11" s="244">
        <v>1166</v>
      </c>
    </row>
    <row r="12" s="237" customFormat="1" ht="35" customHeight="1" spans="1:2">
      <c r="A12" s="245" t="s">
        <v>2522</v>
      </c>
      <c r="B12" s="244">
        <v>37493</v>
      </c>
    </row>
    <row r="13" s="237" customFormat="1" ht="35" customHeight="1" spans="1:2">
      <c r="A13" s="235" t="s">
        <v>2523</v>
      </c>
      <c r="B13" s="244">
        <v>383</v>
      </c>
    </row>
    <row r="14" s="237" customFormat="1" ht="35" customHeight="1" spans="1:2">
      <c r="A14" s="235" t="s">
        <v>2524</v>
      </c>
      <c r="B14" s="244">
        <v>933</v>
      </c>
    </row>
    <row r="15" s="237" customFormat="1" ht="35" customHeight="1" spans="1:2">
      <c r="A15" s="247" t="s">
        <v>2392</v>
      </c>
      <c r="B15" s="244">
        <f>B5+B13+B14</f>
        <v>43626</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4"/>
  <sheetViews>
    <sheetView workbookViewId="0">
      <selection activeCell="F8" sqref="F8"/>
    </sheetView>
  </sheetViews>
  <sheetFormatPr defaultColWidth="9" defaultRowHeight="14.25" outlineLevelCol="1"/>
  <cols>
    <col min="1" max="1" width="51.25" style="237" customWidth="1"/>
    <col min="2" max="2" width="26.1083333333333" style="237" customWidth="1"/>
    <col min="3" max="16384" width="9" style="237"/>
  </cols>
  <sheetData>
    <row r="1" spans="1:1">
      <c r="A1" s="239" t="s">
        <v>2525</v>
      </c>
    </row>
    <row r="2" s="237" customFormat="1" ht="28.5" customHeight="1" spans="1:2">
      <c r="A2" s="240" t="s">
        <v>2526</v>
      </c>
      <c r="B2" s="240"/>
    </row>
    <row r="3" s="237" customFormat="1" ht="35" customHeight="1" spans="2:2">
      <c r="B3" s="222" t="s">
        <v>2250</v>
      </c>
    </row>
    <row r="4" s="238" customFormat="1" ht="35" customHeight="1" spans="1:2">
      <c r="A4" s="35" t="s">
        <v>49</v>
      </c>
      <c r="B4" s="35" t="s">
        <v>1173</v>
      </c>
    </row>
    <row r="5" s="237" customFormat="1" ht="35" customHeight="1" spans="1:2">
      <c r="A5" s="241" t="s">
        <v>2527</v>
      </c>
      <c r="B5" s="242">
        <v>37933</v>
      </c>
    </row>
    <row r="6" s="237" customFormat="1" ht="35" customHeight="1" spans="1:2">
      <c r="A6" s="241" t="s">
        <v>2528</v>
      </c>
      <c r="B6" s="242">
        <v>924</v>
      </c>
    </row>
    <row r="7" s="237" customFormat="1" ht="35" customHeight="1" spans="1:2">
      <c r="A7" s="241" t="s">
        <v>2529</v>
      </c>
      <c r="B7" s="242">
        <v>889</v>
      </c>
    </row>
    <row r="8" s="237" customFormat="1" ht="35" customHeight="1" spans="1:2">
      <c r="A8" s="241" t="s">
        <v>2530</v>
      </c>
      <c r="B8" s="242">
        <v>35</v>
      </c>
    </row>
    <row r="9" s="237" customFormat="1" ht="35" customHeight="1" spans="1:2">
      <c r="A9" s="241" t="s">
        <v>2531</v>
      </c>
      <c r="B9" s="242">
        <v>37009</v>
      </c>
    </row>
    <row r="10" s="237" customFormat="1" ht="35" customHeight="1" spans="1:2">
      <c r="A10" s="241" t="s">
        <v>2532</v>
      </c>
      <c r="B10" s="242">
        <v>37009</v>
      </c>
    </row>
    <row r="11" s="237" customFormat="1" ht="35" customHeight="1" spans="1:2">
      <c r="A11" s="241" t="s">
        <v>2533</v>
      </c>
      <c r="B11" s="242"/>
    </row>
    <row r="12" s="237" customFormat="1" ht="35" customHeight="1" spans="1:2">
      <c r="A12" s="241" t="s">
        <v>2534</v>
      </c>
      <c r="B12" s="242">
        <v>5657</v>
      </c>
    </row>
    <row r="13" s="237" customFormat="1" ht="35" customHeight="1" spans="1:2">
      <c r="A13" s="241" t="s">
        <v>2535</v>
      </c>
      <c r="B13" s="242">
        <v>36</v>
      </c>
    </row>
    <row r="14" s="237" customFormat="1" ht="35" customHeight="1" spans="1:2">
      <c r="A14" s="243" t="s">
        <v>74</v>
      </c>
      <c r="B14" s="242">
        <f>B5+B12+B13</f>
        <v>43626</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9"/>
  <sheetViews>
    <sheetView topLeftCell="A13" workbookViewId="0">
      <selection activeCell="F8" sqref="F8"/>
    </sheetView>
  </sheetViews>
  <sheetFormatPr defaultColWidth="8.75" defaultRowHeight="15.75" outlineLevelCol="3"/>
  <cols>
    <col min="1" max="1" width="27.3833333333333" style="160" customWidth="1"/>
    <col min="2" max="2" width="8" style="218" customWidth="1"/>
    <col min="3" max="3" width="36.3833333333333" style="160" customWidth="1"/>
    <col min="4" max="4" width="9" style="218" customWidth="1"/>
    <col min="5" max="16384" width="8.75" style="160"/>
  </cols>
  <sheetData>
    <row r="1" spans="1:1">
      <c r="A1" s="162" t="s">
        <v>2536</v>
      </c>
    </row>
    <row r="2" s="160" customFormat="1" ht="39.75" customHeight="1" spans="1:4">
      <c r="A2" s="219" t="s">
        <v>2537</v>
      </c>
      <c r="B2" s="219"/>
      <c r="C2" s="219"/>
      <c r="D2" s="219"/>
    </row>
    <row r="3" s="160" customFormat="1" ht="23.25" customHeight="1" spans="1:4">
      <c r="A3" s="220"/>
      <c r="B3" s="221"/>
      <c r="C3" s="220"/>
      <c r="D3" s="222" t="s">
        <v>2250</v>
      </c>
    </row>
    <row r="4" s="216" customFormat="1" ht="35" customHeight="1" spans="1:4">
      <c r="A4" s="35" t="s">
        <v>2538</v>
      </c>
      <c r="B4" s="223"/>
      <c r="C4" s="35" t="s">
        <v>2539</v>
      </c>
      <c r="D4" s="223"/>
    </row>
    <row r="5" s="217" customFormat="1" ht="35" customHeight="1" spans="1:4">
      <c r="A5" s="32" t="s">
        <v>2540</v>
      </c>
      <c r="B5" s="32" t="s">
        <v>2541</v>
      </c>
      <c r="C5" s="32" t="s">
        <v>2312</v>
      </c>
      <c r="D5" s="32" t="s">
        <v>2541</v>
      </c>
    </row>
    <row r="6" s="160" customFormat="1" ht="35" customHeight="1" spans="1:4">
      <c r="A6" s="224" t="s">
        <v>2542</v>
      </c>
      <c r="B6" s="225">
        <v>3135</v>
      </c>
      <c r="C6" s="226" t="s">
        <v>2543</v>
      </c>
      <c r="D6" s="225"/>
    </row>
    <row r="7" s="160" customFormat="1" ht="35" customHeight="1" spans="1:4">
      <c r="A7" s="224" t="s">
        <v>2544</v>
      </c>
      <c r="B7" s="225"/>
      <c r="C7" s="226" t="s">
        <v>2545</v>
      </c>
      <c r="D7" s="225">
        <v>807</v>
      </c>
    </row>
    <row r="8" s="160" customFormat="1" ht="35" customHeight="1" spans="1:4">
      <c r="A8" s="224" t="s">
        <v>2546</v>
      </c>
      <c r="B8" s="225"/>
      <c r="C8" s="227" t="s">
        <v>2547</v>
      </c>
      <c r="D8" s="225"/>
    </row>
    <row r="9" s="160" customFormat="1" ht="35" customHeight="1" spans="1:4">
      <c r="A9" s="224" t="s">
        <v>2548</v>
      </c>
      <c r="B9" s="225"/>
      <c r="C9" s="227" t="s">
        <v>2549</v>
      </c>
      <c r="D9" s="225"/>
    </row>
    <row r="10" s="160" customFormat="1" ht="35" customHeight="1" spans="1:4">
      <c r="A10" s="224" t="s">
        <v>2550</v>
      </c>
      <c r="B10" s="225"/>
      <c r="C10" s="227" t="s">
        <v>2551</v>
      </c>
      <c r="D10" s="225"/>
    </row>
    <row r="11" s="160" customFormat="1" ht="35" customHeight="1" spans="1:4">
      <c r="A11" s="228"/>
      <c r="B11" s="225"/>
      <c r="C11" s="227" t="s">
        <v>2552</v>
      </c>
      <c r="D11" s="225"/>
    </row>
    <row r="12" s="160" customFormat="1" ht="35" customHeight="1" spans="1:4">
      <c r="A12" s="228"/>
      <c r="B12" s="225"/>
      <c r="C12" s="227" t="s">
        <v>2553</v>
      </c>
      <c r="D12" s="225">
        <v>807</v>
      </c>
    </row>
    <row r="13" s="160" customFormat="1" ht="35" customHeight="1" spans="1:4">
      <c r="A13" s="229"/>
      <c r="B13" s="225"/>
      <c r="C13" s="230"/>
      <c r="D13" s="225"/>
    </row>
    <row r="14" s="160" customFormat="1" ht="35" customHeight="1" spans="1:4">
      <c r="A14" s="231"/>
      <c r="B14" s="225"/>
      <c r="C14" s="230"/>
      <c r="D14" s="225"/>
    </row>
    <row r="15" s="216" customFormat="1" ht="35" customHeight="1" spans="1:4">
      <c r="A15" s="117" t="s">
        <v>2554</v>
      </c>
      <c r="B15" s="232">
        <f>SUM(B6:B10)</f>
        <v>3135</v>
      </c>
      <c r="C15" s="233" t="s">
        <v>2555</v>
      </c>
      <c r="D15" s="232">
        <f>SUM(D6:D7)</f>
        <v>807</v>
      </c>
    </row>
    <row r="16" s="216" customFormat="1" ht="35" customHeight="1" spans="1:4">
      <c r="A16" s="234" t="s">
        <v>2474</v>
      </c>
      <c r="B16" s="225">
        <v>12</v>
      </c>
      <c r="C16" s="235" t="s">
        <v>2556</v>
      </c>
      <c r="D16" s="225">
        <v>2309</v>
      </c>
    </row>
    <row r="17" s="160" customFormat="1" ht="35" customHeight="1" spans="1:4">
      <c r="A17" s="231"/>
      <c r="B17" s="225"/>
      <c r="C17" s="235" t="s">
        <v>2481</v>
      </c>
      <c r="D17" s="225">
        <v>31</v>
      </c>
    </row>
    <row r="18" s="160" customFormat="1" ht="35" customHeight="1" spans="1:4">
      <c r="A18" s="231"/>
      <c r="B18" s="225"/>
      <c r="C18" s="230"/>
      <c r="D18" s="225"/>
    </row>
    <row r="19" s="216" customFormat="1" ht="35" customHeight="1" spans="1:4">
      <c r="A19" s="236" t="s">
        <v>2557</v>
      </c>
      <c r="B19" s="232">
        <f>SUM(B15:B18)</f>
        <v>3147</v>
      </c>
      <c r="C19" s="233" t="s">
        <v>2558</v>
      </c>
      <c r="D19" s="232">
        <f>SUM(D15:D17)</f>
        <v>3147</v>
      </c>
    </row>
  </sheetData>
  <mergeCells count="3">
    <mergeCell ref="A2:D2"/>
    <mergeCell ref="A4:B4"/>
    <mergeCell ref="C4:D4"/>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F8" sqref="F8"/>
    </sheetView>
  </sheetViews>
  <sheetFormatPr defaultColWidth="9" defaultRowHeight="15.75" outlineLevelCol="2"/>
  <cols>
    <col min="1" max="1" width="16.4416666666667" style="160" customWidth="1"/>
    <col min="2" max="2" width="37.25" style="160" customWidth="1"/>
    <col min="3" max="3" width="21" style="160" customWidth="1"/>
    <col min="4" max="16384" width="9" style="160"/>
  </cols>
  <sheetData>
    <row r="1" spans="1:1">
      <c r="A1" s="162" t="s">
        <v>2559</v>
      </c>
    </row>
    <row r="2" s="160" customFormat="1" ht="46" customHeight="1" spans="1:3">
      <c r="A2" s="198" t="s">
        <v>2560</v>
      </c>
      <c r="B2" s="198"/>
      <c r="C2" s="198"/>
    </row>
    <row r="3" s="160" customFormat="1" ht="31" customHeight="1" spans="1:3">
      <c r="A3" s="199" t="s">
        <v>2250</v>
      </c>
      <c r="B3" s="199"/>
      <c r="C3" s="199"/>
    </row>
    <row r="4" s="160" customFormat="1" ht="35" customHeight="1" spans="1:3">
      <c r="A4" s="209" t="s">
        <v>2251</v>
      </c>
      <c r="B4" s="210" t="s">
        <v>77</v>
      </c>
      <c r="C4" s="209" t="s">
        <v>1173</v>
      </c>
    </row>
    <row r="5" s="160" customFormat="1" ht="35" customHeight="1" spans="1:3">
      <c r="A5" s="211"/>
      <c r="B5" s="209" t="s">
        <v>2561</v>
      </c>
      <c r="C5" s="212">
        <v>3135</v>
      </c>
    </row>
    <row r="6" s="160" customFormat="1" ht="35" customHeight="1" spans="1:3">
      <c r="A6" s="213">
        <v>103</v>
      </c>
      <c r="B6" s="214" t="s">
        <v>102</v>
      </c>
      <c r="C6" s="212">
        <v>3135</v>
      </c>
    </row>
    <row r="7" s="160" customFormat="1" ht="35" customHeight="1" spans="1:3">
      <c r="A7" s="213">
        <v>10306</v>
      </c>
      <c r="B7" s="214" t="s">
        <v>2562</v>
      </c>
      <c r="C7" s="212">
        <v>3135</v>
      </c>
    </row>
    <row r="8" s="160" customFormat="1" ht="35" customHeight="1" spans="1:3">
      <c r="A8" s="213">
        <v>1030601</v>
      </c>
      <c r="B8" s="214" t="s">
        <v>2516</v>
      </c>
      <c r="C8" s="212">
        <v>3135</v>
      </c>
    </row>
    <row r="9" s="160" customFormat="1" ht="35" customHeight="1" spans="1:3">
      <c r="A9" s="213">
        <v>103060116</v>
      </c>
      <c r="B9" s="215" t="s">
        <v>2563</v>
      </c>
      <c r="C9" s="212">
        <v>3062</v>
      </c>
    </row>
    <row r="10" s="160" customFormat="1" ht="35" customHeight="1" spans="1:3">
      <c r="A10" s="213">
        <v>103060128</v>
      </c>
      <c r="B10" s="215" t="s">
        <v>2564</v>
      </c>
      <c r="C10" s="212">
        <v>73</v>
      </c>
    </row>
    <row r="11" ht="35" customHeight="1"/>
  </sheetData>
  <mergeCells count="2">
    <mergeCell ref="A2:C2"/>
    <mergeCell ref="A3:C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9"/>
  <sheetViews>
    <sheetView workbookViewId="0">
      <selection activeCell="F8" sqref="F8"/>
    </sheetView>
  </sheetViews>
  <sheetFormatPr defaultColWidth="9" defaultRowHeight="15.75" outlineLevelCol="2"/>
  <cols>
    <col min="1" max="1" width="15.1083333333333" style="196" customWidth="1"/>
    <col min="2" max="2" width="36.8916666666667" style="196" customWidth="1"/>
    <col min="3" max="3" width="22.5583333333333" style="160" customWidth="1"/>
    <col min="4" max="16382" width="9" style="196"/>
  </cols>
  <sheetData>
    <row r="1" spans="1:1">
      <c r="A1" s="197" t="s">
        <v>2565</v>
      </c>
    </row>
    <row r="2" s="160" customFormat="1" ht="26.25" spans="1:3">
      <c r="A2" s="198" t="s">
        <v>2566</v>
      </c>
      <c r="B2" s="198"/>
      <c r="C2" s="198"/>
    </row>
    <row r="3" s="160" customFormat="1" ht="35" customHeight="1" spans="1:3">
      <c r="A3" s="199" t="s">
        <v>2250</v>
      </c>
      <c r="B3" s="199"/>
      <c r="C3" s="199"/>
    </row>
    <row r="4" s="160" customFormat="1" ht="35" customHeight="1" spans="1:3">
      <c r="A4" s="200" t="s">
        <v>2251</v>
      </c>
      <c r="B4" s="200" t="s">
        <v>2252</v>
      </c>
      <c r="C4" s="201" t="s">
        <v>1173</v>
      </c>
    </row>
    <row r="5" s="160" customFormat="1" ht="35" customHeight="1" spans="1:3">
      <c r="A5" s="202"/>
      <c r="B5" s="203" t="s">
        <v>2567</v>
      </c>
      <c r="C5" s="204">
        <v>807</v>
      </c>
    </row>
    <row r="6" s="160" customFormat="1" ht="35" customHeight="1" spans="1:3">
      <c r="A6" s="205">
        <v>223</v>
      </c>
      <c r="B6" s="206" t="s">
        <v>2568</v>
      </c>
      <c r="C6" s="204">
        <v>807</v>
      </c>
    </row>
    <row r="7" s="160" customFormat="1" ht="35" customHeight="1" spans="1:3">
      <c r="A7" s="205">
        <v>22399</v>
      </c>
      <c r="B7" s="207" t="s">
        <v>2569</v>
      </c>
      <c r="C7" s="208">
        <v>807</v>
      </c>
    </row>
    <row r="8" s="160" customFormat="1" ht="35" customHeight="1" spans="1:3">
      <c r="A8" s="205">
        <v>2239901</v>
      </c>
      <c r="B8" s="207" t="s">
        <v>2570</v>
      </c>
      <c r="C8" s="208">
        <v>807</v>
      </c>
    </row>
    <row r="9" ht="23" customHeight="1"/>
  </sheetData>
  <mergeCells count="2">
    <mergeCell ref="A2:C2"/>
    <mergeCell ref="A3:C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
  <sheetViews>
    <sheetView workbookViewId="0">
      <selection activeCell="F8" sqref="F8"/>
    </sheetView>
  </sheetViews>
  <sheetFormatPr defaultColWidth="9" defaultRowHeight="13.5" outlineLevelRow="1"/>
  <sheetData>
    <row r="1" ht="14.25" spans="1:1">
      <c r="A1" s="124" t="s">
        <v>2571</v>
      </c>
    </row>
    <row r="2" ht="24" customHeight="1" spans="1:9">
      <c r="A2" s="195" t="s">
        <v>2572</v>
      </c>
      <c r="B2" s="195"/>
      <c r="C2" s="195"/>
      <c r="D2" s="195"/>
      <c r="E2" s="195"/>
      <c r="F2" s="195"/>
      <c r="G2" s="195"/>
      <c r="H2" s="195"/>
      <c r="I2" s="195"/>
    </row>
  </sheetData>
  <mergeCells count="1">
    <mergeCell ref="A2:I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8"/>
  <sheetViews>
    <sheetView workbookViewId="0">
      <pane xSplit="1" ySplit="5" topLeftCell="B6" activePane="bottomRight" state="frozen"/>
      <selection/>
      <selection pane="topRight"/>
      <selection pane="bottomLeft"/>
      <selection pane="bottomRight" activeCell="F8" sqref="F8"/>
    </sheetView>
  </sheetViews>
  <sheetFormatPr defaultColWidth="9" defaultRowHeight="14.25"/>
  <cols>
    <col min="1" max="1" width="29.3333333333333" style="126" customWidth="1"/>
    <col min="2" max="2" width="12.25" style="126" customWidth="1"/>
    <col min="3" max="3" width="16.6666666666667" style="126" customWidth="1"/>
    <col min="4" max="4" width="15.1083333333333" style="126" customWidth="1"/>
    <col min="5" max="5" width="19.6666666666667" style="126" customWidth="1"/>
    <col min="6" max="6" width="17.1083333333333" style="126" customWidth="1"/>
    <col min="7" max="7" width="17.6666666666667" style="126" customWidth="1"/>
    <col min="8" max="8" width="14.1083333333333" style="126" customWidth="1"/>
    <col min="9" max="9" width="17.25" style="126" customWidth="1"/>
    <col min="10" max="10" width="10.5" style="126" customWidth="1"/>
    <col min="11" max="16384" width="9" style="126"/>
  </cols>
  <sheetData>
    <row r="1" spans="1:1">
      <c r="A1" s="182" t="s">
        <v>2573</v>
      </c>
    </row>
    <row r="2" s="126" customFormat="1" ht="27.75" spans="1:9">
      <c r="A2" s="183" t="s">
        <v>2574</v>
      </c>
      <c r="B2" s="183"/>
      <c r="C2" s="183"/>
      <c r="D2" s="183"/>
      <c r="E2" s="183"/>
      <c r="F2" s="183"/>
      <c r="G2" s="183"/>
      <c r="H2" s="183"/>
      <c r="I2" s="183"/>
    </row>
    <row r="3" s="181" customFormat="1" ht="27.75" customHeight="1" spans="1:9">
      <c r="A3" s="184"/>
      <c r="B3" s="185"/>
      <c r="C3" s="185"/>
      <c r="D3" s="185"/>
      <c r="E3" s="185"/>
      <c r="F3" s="185"/>
      <c r="G3" s="185"/>
      <c r="H3" s="185"/>
      <c r="I3" s="194" t="s">
        <v>48</v>
      </c>
    </row>
    <row r="4" s="182" customFormat="1" ht="39.75" customHeight="1" spans="1:9">
      <c r="A4" s="186" t="s">
        <v>2575</v>
      </c>
      <c r="B4" s="187" t="s">
        <v>2350</v>
      </c>
      <c r="C4" s="187" t="s">
        <v>2576</v>
      </c>
      <c r="D4" s="187" t="s">
        <v>2577</v>
      </c>
      <c r="E4" s="187" t="s">
        <v>2578</v>
      </c>
      <c r="F4" s="187" t="s">
        <v>2579</v>
      </c>
      <c r="G4" s="187" t="s">
        <v>2580</v>
      </c>
      <c r="H4" s="187" t="s">
        <v>2581</v>
      </c>
      <c r="I4" s="187" t="s">
        <v>2582</v>
      </c>
    </row>
    <row r="5" s="126" customFormat="1" ht="24.95" customHeight="1" spans="1:9">
      <c r="A5" s="188" t="s">
        <v>2583</v>
      </c>
      <c r="B5" s="189">
        <f t="shared" ref="B5:B17" si="0">C5+D5+E5+F5+G5+H5+I5</f>
        <v>268.8932140953</v>
      </c>
      <c r="C5" s="190">
        <v>153.445900038</v>
      </c>
      <c r="D5" s="190">
        <v>15.7092349989</v>
      </c>
      <c r="E5" s="190">
        <v>38.9232063143</v>
      </c>
      <c r="F5" s="190">
        <v>18.2714553462</v>
      </c>
      <c r="G5" s="190">
        <v>37.7657911221</v>
      </c>
      <c r="H5" s="190">
        <v>3.2540587831</v>
      </c>
      <c r="I5" s="190">
        <v>1.5235674927</v>
      </c>
    </row>
    <row r="6" s="126" customFormat="1" ht="22" customHeight="1" spans="1:9">
      <c r="A6" s="191" t="s">
        <v>2584</v>
      </c>
      <c r="B6" s="189">
        <f t="shared" si="0"/>
        <v>119.3625878929</v>
      </c>
      <c r="C6" s="190">
        <v>59.2103334533</v>
      </c>
      <c r="D6" s="190">
        <v>4.1590328</v>
      </c>
      <c r="E6" s="190">
        <v>22.4031987736</v>
      </c>
      <c r="F6" s="190">
        <v>17.41809858</v>
      </c>
      <c r="G6" s="190">
        <v>12.0230736337</v>
      </c>
      <c r="H6" s="190">
        <v>3.074290537</v>
      </c>
      <c r="I6" s="190">
        <v>1.0745601153</v>
      </c>
    </row>
    <row r="7" s="126" customFormat="1" ht="24.95" customHeight="1" spans="1:9">
      <c r="A7" s="191" t="s">
        <v>2585</v>
      </c>
      <c r="B7" s="189">
        <f t="shared" si="0"/>
        <v>1.0795359877</v>
      </c>
      <c r="C7" s="190">
        <v>0.3541230407</v>
      </c>
      <c r="D7" s="190">
        <v>0.0741100242</v>
      </c>
      <c r="E7" s="190">
        <v>0.0456208911</v>
      </c>
      <c r="F7" s="190">
        <v>0.2043867499</v>
      </c>
      <c r="G7" s="190">
        <v>0.2280450344</v>
      </c>
      <c r="H7" s="190">
        <v>0.0555695102</v>
      </c>
      <c r="I7" s="190">
        <v>0.1176807372</v>
      </c>
    </row>
    <row r="8" s="126" customFormat="1" ht="24.95" customHeight="1" spans="1:9">
      <c r="A8" s="192" t="s">
        <v>2586</v>
      </c>
      <c r="B8" s="189">
        <f t="shared" si="0"/>
        <v>89.4359075577</v>
      </c>
      <c r="C8" s="190">
        <v>36.2295</v>
      </c>
      <c r="D8" s="190">
        <v>11.447711635</v>
      </c>
      <c r="E8" s="190">
        <v>15.8331074687</v>
      </c>
      <c r="F8" s="190">
        <v>0.343016</v>
      </c>
      <c r="G8" s="190">
        <v>25.514672454</v>
      </c>
      <c r="H8" s="190">
        <v>0.0579</v>
      </c>
      <c r="I8" s="190">
        <v>0.01</v>
      </c>
    </row>
    <row r="9" s="126" customFormat="1" ht="24.95" customHeight="1" spans="1:9">
      <c r="A9" s="192" t="s">
        <v>2587</v>
      </c>
      <c r="B9" s="189">
        <f t="shared" si="0"/>
        <v>0</v>
      </c>
      <c r="C9" s="190">
        <v>0</v>
      </c>
      <c r="D9" s="190">
        <v>0</v>
      </c>
      <c r="E9" s="190">
        <v>0</v>
      </c>
      <c r="F9" s="190">
        <v>0</v>
      </c>
      <c r="G9" s="190">
        <v>0</v>
      </c>
      <c r="H9" s="190">
        <v>0</v>
      </c>
      <c r="I9" s="190">
        <v>0</v>
      </c>
    </row>
    <row r="10" s="126" customFormat="1" ht="24.95" customHeight="1" spans="1:9">
      <c r="A10" s="192" t="s">
        <v>2588</v>
      </c>
      <c r="B10" s="189">
        <f t="shared" si="0"/>
        <v>0.7407691355</v>
      </c>
      <c r="C10" s="190">
        <v>0.3606315108</v>
      </c>
      <c r="D10" s="190">
        <v>0.0219067205</v>
      </c>
      <c r="E10" s="190">
        <v>0</v>
      </c>
      <c r="F10" s="190">
        <v>0.3059540163</v>
      </c>
      <c r="G10" s="190">
        <v>0</v>
      </c>
      <c r="H10" s="190">
        <v>0.0500321259</v>
      </c>
      <c r="I10" s="190">
        <v>0.002244762</v>
      </c>
    </row>
    <row r="11" s="126" customFormat="1" ht="24.95" customHeight="1" spans="1:9">
      <c r="A11" s="192" t="s">
        <v>2589</v>
      </c>
      <c r="B11" s="189">
        <f t="shared" si="0"/>
        <v>0.6701918468</v>
      </c>
      <c r="C11" s="190">
        <v>-0.0009930315</v>
      </c>
      <c r="D11" s="190">
        <v>0.0064738192</v>
      </c>
      <c r="E11" s="190">
        <v>0.6412791809</v>
      </c>
      <c r="F11" s="190">
        <v>0</v>
      </c>
      <c r="G11" s="190">
        <v>0</v>
      </c>
      <c r="H11" s="190">
        <v>0</v>
      </c>
      <c r="I11" s="190">
        <v>0.0234318782</v>
      </c>
    </row>
    <row r="12" s="126" customFormat="1" ht="24.95" customHeight="1" spans="1:9">
      <c r="A12" s="191" t="s">
        <v>2590</v>
      </c>
      <c r="B12" s="189">
        <f t="shared" si="0"/>
        <v>292.9393433866</v>
      </c>
      <c r="C12" s="190">
        <v>186.7082583197</v>
      </c>
      <c r="D12" s="190">
        <v>11.9665744605</v>
      </c>
      <c r="E12" s="190">
        <v>38.100524668</v>
      </c>
      <c r="F12" s="190">
        <v>15.6385517838</v>
      </c>
      <c r="G12" s="190">
        <v>36.6341826751</v>
      </c>
      <c r="H12" s="190">
        <v>2.9069331914</v>
      </c>
      <c r="I12" s="190">
        <v>0.9843182881</v>
      </c>
    </row>
    <row r="13" s="126" customFormat="1" ht="40" customHeight="1" spans="1:9">
      <c r="A13" s="191" t="s">
        <v>2591</v>
      </c>
      <c r="B13" s="189">
        <f t="shared" si="0"/>
        <v>204.4155447651</v>
      </c>
      <c r="C13" s="190">
        <v>103.3668332077</v>
      </c>
      <c r="D13" s="190">
        <v>11.9590658203</v>
      </c>
      <c r="E13" s="190">
        <v>36.3208444577</v>
      </c>
      <c r="F13" s="190">
        <v>15.4316726732</v>
      </c>
      <c r="G13" s="190">
        <v>33.8128429757</v>
      </c>
      <c r="H13" s="190">
        <v>2.7829403963</v>
      </c>
      <c r="I13" s="190">
        <v>0.7413452342</v>
      </c>
    </row>
    <row r="14" s="126" customFormat="1" ht="24.95" customHeight="1" spans="1:9">
      <c r="A14" s="191" t="s">
        <v>2592</v>
      </c>
      <c r="B14" s="189">
        <f t="shared" si="0"/>
        <v>1.7155428066</v>
      </c>
      <c r="C14" s="190">
        <v>0.0006424247</v>
      </c>
      <c r="D14" s="190">
        <v>0</v>
      </c>
      <c r="E14" s="190">
        <v>1.6130724731</v>
      </c>
      <c r="F14" s="190">
        <v>0</v>
      </c>
      <c r="G14" s="190">
        <v>0</v>
      </c>
      <c r="H14" s="190">
        <v>0.0649747491</v>
      </c>
      <c r="I14" s="190">
        <v>0.0368531597</v>
      </c>
    </row>
    <row r="15" s="126" customFormat="1" ht="24.95" customHeight="1" spans="1:9">
      <c r="A15" s="192" t="s">
        <v>2593</v>
      </c>
      <c r="B15" s="189">
        <f t="shared" si="0"/>
        <v>0.3849972866</v>
      </c>
      <c r="C15" s="190">
        <v>0.0012154986</v>
      </c>
      <c r="D15" s="190">
        <v>0.0075086402</v>
      </c>
      <c r="E15" s="190">
        <v>0.1666077372</v>
      </c>
      <c r="F15" s="190">
        <v>0.2068791106</v>
      </c>
      <c r="G15" s="190">
        <v>0</v>
      </c>
      <c r="H15" s="190">
        <v>0</v>
      </c>
      <c r="I15" s="190">
        <v>0.0027863</v>
      </c>
    </row>
    <row r="16" s="126" customFormat="1" ht="24.95" customHeight="1" spans="1:9">
      <c r="A16" s="188" t="s">
        <v>2594</v>
      </c>
      <c r="B16" s="189">
        <f t="shared" si="0"/>
        <v>-24.0461292913</v>
      </c>
      <c r="C16" s="190">
        <v>-33.2623582817</v>
      </c>
      <c r="D16" s="190">
        <v>3.7426605384</v>
      </c>
      <c r="E16" s="190">
        <v>0.8226816463</v>
      </c>
      <c r="F16" s="190">
        <v>2.6329035624</v>
      </c>
      <c r="G16" s="190">
        <v>1.131608447</v>
      </c>
      <c r="H16" s="190">
        <v>0.3471255917</v>
      </c>
      <c r="I16" s="190">
        <v>0.5392492046</v>
      </c>
    </row>
    <row r="17" s="126" customFormat="1" ht="24.95" customHeight="1" spans="1:9">
      <c r="A17" s="191" t="s">
        <v>2595</v>
      </c>
      <c r="B17" s="189">
        <f t="shared" si="0"/>
        <v>107.087049436</v>
      </c>
      <c r="C17" s="190">
        <v>21.4538921552</v>
      </c>
      <c r="D17" s="190">
        <v>29.0451617594</v>
      </c>
      <c r="E17" s="190">
        <v>4.7195020616</v>
      </c>
      <c r="F17" s="190">
        <v>17.2675431992</v>
      </c>
      <c r="G17" s="190">
        <v>23.8662422922</v>
      </c>
      <c r="H17" s="190">
        <v>4.8272232335</v>
      </c>
      <c r="I17" s="190">
        <v>5.9074847349</v>
      </c>
    </row>
    <row r="18" s="126" customFormat="1" spans="1:9">
      <c r="A18" s="193"/>
      <c r="B18" s="193"/>
      <c r="C18" s="193"/>
      <c r="D18" s="193"/>
      <c r="E18" s="193"/>
      <c r="F18" s="193"/>
      <c r="G18" s="193"/>
      <c r="H18" s="193"/>
      <c r="I18" s="193"/>
    </row>
  </sheetData>
  <mergeCells count="1">
    <mergeCell ref="A2:I2"/>
  </mergeCells>
  <printOptions horizontalCentered="1"/>
  <pageMargins left="0.751388888888889" right="0.751388888888889" top="1" bottom="1" header="0.511805555555556" footer="0.511805555555556"/>
  <pageSetup paperSize="9" scale="83" fitToHeight="0" orientation="landscape" horizontalDpi="600"/>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F8" sqref="F8"/>
    </sheetView>
  </sheetViews>
  <sheetFormatPr defaultColWidth="8.75" defaultRowHeight="15.75" outlineLevelCol="5"/>
  <cols>
    <col min="1" max="1" width="34.6333333333333" style="160" customWidth="1"/>
    <col min="2" max="2" width="11.25" style="161" customWidth="1"/>
    <col min="3" max="6" width="10" style="161" customWidth="1"/>
    <col min="7" max="16384" width="8.75" style="160"/>
  </cols>
  <sheetData>
    <row r="1" spans="1:1">
      <c r="A1" s="162" t="s">
        <v>2596</v>
      </c>
    </row>
    <row r="2" s="160" customFormat="1" ht="31.5" customHeight="1" spans="1:6">
      <c r="A2" s="163" t="s">
        <v>2597</v>
      </c>
      <c r="B2" s="164"/>
      <c r="C2" s="164"/>
      <c r="D2" s="164"/>
      <c r="E2" s="164"/>
      <c r="F2" s="164"/>
    </row>
    <row r="3" s="160" customFormat="1" ht="24" customHeight="1" spans="1:6">
      <c r="A3" s="165"/>
      <c r="B3" s="166"/>
      <c r="C3" s="166"/>
      <c r="D3" s="166"/>
      <c r="E3" s="166"/>
      <c r="F3" s="167" t="s">
        <v>48</v>
      </c>
    </row>
    <row r="4" s="160" customFormat="1" ht="71.25" customHeight="1" spans="1:6">
      <c r="A4" s="168" t="s">
        <v>2598</v>
      </c>
      <c r="B4" s="169" t="s">
        <v>2350</v>
      </c>
      <c r="C4" s="169" t="s">
        <v>2599</v>
      </c>
      <c r="D4" s="169" t="s">
        <v>2600</v>
      </c>
      <c r="E4" s="169" t="s">
        <v>2601</v>
      </c>
      <c r="F4" s="169" t="s">
        <v>2602</v>
      </c>
    </row>
    <row r="5" s="160" customFormat="1" ht="35" customHeight="1" spans="1:6">
      <c r="A5" s="170" t="s">
        <v>2603</v>
      </c>
      <c r="B5" s="171">
        <f t="shared" ref="B5:B19" si="0">SUM(C5:F5)</f>
        <v>14.3433</v>
      </c>
      <c r="C5" s="172">
        <v>6.1877</v>
      </c>
      <c r="D5" s="172">
        <v>6.4422</v>
      </c>
      <c r="E5" s="172">
        <v>1.0838</v>
      </c>
      <c r="F5" s="172">
        <v>0.6296</v>
      </c>
    </row>
    <row r="6" s="160" customFormat="1" ht="35" customHeight="1" spans="1:6">
      <c r="A6" s="173" t="s">
        <v>2604</v>
      </c>
      <c r="B6" s="174">
        <f t="shared" si="0"/>
        <v>11.7509</v>
      </c>
      <c r="C6" s="175">
        <v>4.0933</v>
      </c>
      <c r="D6" s="175">
        <v>6.2136</v>
      </c>
      <c r="E6" s="175">
        <v>0.9518</v>
      </c>
      <c r="F6" s="175">
        <v>0.4922</v>
      </c>
    </row>
    <row r="7" s="160" customFormat="1" ht="35" customHeight="1" spans="1:6">
      <c r="A7" s="173" t="s">
        <v>2605</v>
      </c>
      <c r="B7" s="174">
        <f t="shared" si="0"/>
        <v>0.2021</v>
      </c>
      <c r="C7" s="175"/>
      <c r="D7" s="175">
        <v>0.0909</v>
      </c>
      <c r="E7" s="175">
        <v>0.0262</v>
      </c>
      <c r="F7" s="175">
        <v>0.085</v>
      </c>
    </row>
    <row r="8" s="160" customFormat="1" ht="35" customHeight="1" spans="1:6">
      <c r="A8" s="176" t="s">
        <v>2606</v>
      </c>
      <c r="B8" s="174">
        <f t="shared" si="0"/>
        <v>1.9533</v>
      </c>
      <c r="C8" s="175">
        <v>1.9066</v>
      </c>
      <c r="D8" s="175"/>
      <c r="E8" s="175">
        <v>0.0467</v>
      </c>
      <c r="F8" s="175"/>
    </row>
    <row r="9" s="160" customFormat="1" ht="35" customHeight="1" spans="1:6">
      <c r="A9" s="176" t="s">
        <v>2607</v>
      </c>
      <c r="B9" s="174">
        <f t="shared" si="0"/>
        <v>0.181</v>
      </c>
      <c r="C9" s="175"/>
      <c r="D9" s="175">
        <v>0.1377</v>
      </c>
      <c r="E9" s="175">
        <v>0.0433</v>
      </c>
      <c r="F9" s="175"/>
    </row>
    <row r="10" s="160" customFormat="1" ht="35" customHeight="1" spans="1:6">
      <c r="A10" s="176" t="s">
        <v>2608</v>
      </c>
      <c r="B10" s="174">
        <f t="shared" si="0"/>
        <v>0.1835</v>
      </c>
      <c r="C10" s="175">
        <v>0.1835</v>
      </c>
      <c r="D10" s="175"/>
      <c r="E10" s="175"/>
      <c r="F10" s="175"/>
    </row>
    <row r="11" s="160" customFormat="1" ht="35" customHeight="1" spans="1:6">
      <c r="A11" s="177" t="s">
        <v>2609</v>
      </c>
      <c r="B11" s="174">
        <f t="shared" si="0"/>
        <v>0.0671</v>
      </c>
      <c r="C11" s="175"/>
      <c r="D11" s="175"/>
      <c r="E11" s="175">
        <v>0.0158</v>
      </c>
      <c r="F11" s="175">
        <v>0.0513</v>
      </c>
    </row>
    <row r="12" s="160" customFormat="1" ht="35" customHeight="1" spans="1:6">
      <c r="A12" s="170" t="s">
        <v>2610</v>
      </c>
      <c r="B12" s="171">
        <f t="shared" si="0"/>
        <v>12.6618</v>
      </c>
      <c r="C12" s="172">
        <v>6.2147</v>
      </c>
      <c r="D12" s="172">
        <v>4.9498</v>
      </c>
      <c r="E12" s="172">
        <v>1.0374</v>
      </c>
      <c r="F12" s="172">
        <v>0.4599</v>
      </c>
    </row>
    <row r="13" s="160" customFormat="1" ht="35" customHeight="1" spans="1:6">
      <c r="A13" s="173" t="s">
        <v>2611</v>
      </c>
      <c r="B13" s="174">
        <f t="shared" si="0"/>
        <v>12.2682</v>
      </c>
      <c r="C13" s="175">
        <v>6.0154</v>
      </c>
      <c r="D13" s="175">
        <v>4.8988</v>
      </c>
      <c r="E13" s="175">
        <v>1.0128</v>
      </c>
      <c r="F13" s="175">
        <v>0.3412</v>
      </c>
    </row>
    <row r="14" s="160" customFormat="1" ht="35" customHeight="1" spans="1:6">
      <c r="A14" s="173" t="s">
        <v>2612</v>
      </c>
      <c r="B14" s="174">
        <f t="shared" si="0"/>
        <v>0.2728</v>
      </c>
      <c r="C14" s="175">
        <v>0.1826</v>
      </c>
      <c r="D14" s="175"/>
      <c r="E14" s="175">
        <v>0.0242</v>
      </c>
      <c r="F14" s="175">
        <v>0.066</v>
      </c>
    </row>
    <row r="15" s="160" customFormat="1" ht="35" customHeight="1" spans="1:6">
      <c r="A15" s="176" t="s">
        <v>2613</v>
      </c>
      <c r="B15" s="174">
        <f t="shared" si="0"/>
        <v>0.0677</v>
      </c>
      <c r="C15" s="175">
        <v>0.0167</v>
      </c>
      <c r="D15" s="175">
        <v>0.051</v>
      </c>
      <c r="E15" s="175"/>
      <c r="F15" s="175"/>
    </row>
    <row r="16" s="160" customFormat="1" ht="35" customHeight="1" spans="1:6">
      <c r="A16" s="177" t="s">
        <v>2614</v>
      </c>
      <c r="B16" s="174">
        <f t="shared" si="0"/>
        <v>0.0511</v>
      </c>
      <c r="C16" s="175"/>
      <c r="D16" s="175"/>
      <c r="E16" s="175"/>
      <c r="F16" s="175">
        <v>0.0511</v>
      </c>
    </row>
    <row r="17" s="160" customFormat="1" ht="35" customHeight="1" spans="1:6">
      <c r="A17" s="170" t="s">
        <v>2594</v>
      </c>
      <c r="B17" s="171">
        <f t="shared" si="0"/>
        <v>1.6815</v>
      </c>
      <c r="C17" s="178">
        <v>-0.027</v>
      </c>
      <c r="D17" s="178">
        <v>1.4924</v>
      </c>
      <c r="E17" s="178">
        <v>0.0464</v>
      </c>
      <c r="F17" s="178">
        <v>0.1697</v>
      </c>
    </row>
    <row r="18" s="160" customFormat="1" ht="35" customHeight="1" spans="1:6">
      <c r="A18" s="170" t="s">
        <v>1175</v>
      </c>
      <c r="B18" s="171">
        <f t="shared" si="0"/>
        <v>11.5971</v>
      </c>
      <c r="C18" s="172">
        <v>0.7037</v>
      </c>
      <c r="D18" s="172">
        <v>5.5652</v>
      </c>
      <c r="E18" s="172">
        <v>1.646</v>
      </c>
      <c r="F18" s="172">
        <v>3.6822</v>
      </c>
    </row>
    <row r="19" s="160" customFormat="1" ht="35" customHeight="1" spans="1:6">
      <c r="A19" s="170" t="s">
        <v>2615</v>
      </c>
      <c r="B19" s="171">
        <f t="shared" si="0"/>
        <v>13.2786</v>
      </c>
      <c r="C19" s="172">
        <v>0.6767</v>
      </c>
      <c r="D19" s="172">
        <v>7.0576</v>
      </c>
      <c r="E19" s="172">
        <v>1.6924</v>
      </c>
      <c r="F19" s="172">
        <v>3.8519</v>
      </c>
    </row>
    <row r="20" s="160" customFormat="1" ht="37" customHeight="1" spans="1:6">
      <c r="A20" s="179" t="s">
        <v>2616</v>
      </c>
      <c r="B20" s="180"/>
      <c r="C20" s="180"/>
      <c r="D20" s="180"/>
      <c r="E20" s="180"/>
      <c r="F20" s="180"/>
    </row>
  </sheetData>
  <mergeCells count="2">
    <mergeCell ref="A2:F2"/>
    <mergeCell ref="A20:F20"/>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5"/>
  <sheetViews>
    <sheetView workbookViewId="0">
      <selection activeCell="F8" sqref="F8"/>
    </sheetView>
  </sheetViews>
  <sheetFormatPr defaultColWidth="9" defaultRowHeight="14.25" outlineLevelCol="1"/>
  <cols>
    <col min="1" max="1" width="47.75" style="237" customWidth="1"/>
    <col min="2" max="2" width="28.775" style="450" customWidth="1"/>
    <col min="3" max="16382" width="9" style="237"/>
  </cols>
  <sheetData>
    <row r="1" spans="1:1">
      <c r="A1" s="239" t="s">
        <v>62</v>
      </c>
    </row>
    <row r="2" s="237" customFormat="1" ht="38.25" customHeight="1" spans="1:2">
      <c r="A2" s="198" t="s">
        <v>63</v>
      </c>
      <c r="B2" s="198"/>
    </row>
    <row r="3" s="237" customFormat="1" ht="27" customHeight="1" spans="2:2">
      <c r="B3" s="451" t="s">
        <v>48</v>
      </c>
    </row>
    <row r="4" s="237" customFormat="1" ht="35" customHeight="1" spans="1:2">
      <c r="A4" s="35" t="s">
        <v>49</v>
      </c>
      <c r="B4" s="452" t="s">
        <v>50</v>
      </c>
    </row>
    <row r="5" s="237" customFormat="1" ht="35" customHeight="1" spans="1:2">
      <c r="A5" s="241" t="s">
        <v>64</v>
      </c>
      <c r="B5" s="453">
        <v>608.5388</v>
      </c>
    </row>
    <row r="6" s="237" customFormat="1" ht="35" customHeight="1" spans="1:2">
      <c r="A6" s="241" t="s">
        <v>65</v>
      </c>
      <c r="B6" s="454">
        <v>8.0146</v>
      </c>
    </row>
    <row r="7" s="237" customFormat="1" ht="35" customHeight="1" spans="1:2">
      <c r="A7" s="241" t="s">
        <v>66</v>
      </c>
      <c r="B7" s="455">
        <v>0.3766</v>
      </c>
    </row>
    <row r="8" s="237" customFormat="1" ht="35" customHeight="1" spans="1:2">
      <c r="A8" s="241" t="s">
        <v>67</v>
      </c>
      <c r="B8" s="455">
        <v>7.638</v>
      </c>
    </row>
    <row r="9" s="237" customFormat="1" ht="35" customHeight="1" spans="1:2">
      <c r="A9" s="241" t="s">
        <v>68</v>
      </c>
      <c r="B9" s="453">
        <v>62.0895</v>
      </c>
    </row>
    <row r="10" s="237" customFormat="1" ht="35" customHeight="1" spans="1:2">
      <c r="A10" s="241" t="s">
        <v>69</v>
      </c>
      <c r="B10" s="453">
        <v>62.0895</v>
      </c>
    </row>
    <row r="11" s="237" customFormat="1" ht="35" customHeight="1" spans="1:2">
      <c r="A11" s="241" t="s">
        <v>70</v>
      </c>
      <c r="B11" s="453">
        <v>15.3199</v>
      </c>
    </row>
    <row r="12" s="237" customFormat="1" ht="35" customHeight="1" spans="1:2">
      <c r="A12" s="241" t="s">
        <v>71</v>
      </c>
      <c r="B12" s="453">
        <v>27.0121</v>
      </c>
    </row>
    <row r="13" s="237" customFormat="1" ht="35" customHeight="1" spans="1:2">
      <c r="A13" s="241" t="s">
        <v>72</v>
      </c>
      <c r="B13" s="453">
        <v>27.0121</v>
      </c>
    </row>
    <row r="14" s="237" customFormat="1" ht="35" customHeight="1" spans="1:2">
      <c r="A14" s="241" t="s">
        <v>73</v>
      </c>
      <c r="B14" s="301">
        <v>0</v>
      </c>
    </row>
    <row r="15" s="237" customFormat="1" ht="35" customHeight="1" spans="1:2">
      <c r="A15" s="243" t="s">
        <v>74</v>
      </c>
      <c r="B15" s="453">
        <f>B5+B6+B9+B11+B12</f>
        <v>720.9749</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4"/>
  <sheetViews>
    <sheetView workbookViewId="0">
      <selection activeCell="F8" sqref="F8"/>
    </sheetView>
  </sheetViews>
  <sheetFormatPr defaultColWidth="9" defaultRowHeight="15.75" outlineLevelCol="3"/>
  <cols>
    <col min="1" max="1" width="9.25" style="128" customWidth="1"/>
    <col min="2" max="2" width="46.225" style="128" customWidth="1"/>
    <col min="3" max="3" width="29" style="129" customWidth="1"/>
    <col min="4" max="16384" width="9" style="128"/>
  </cols>
  <sheetData>
    <row r="1" spans="1:1">
      <c r="A1" s="130" t="s">
        <v>2617</v>
      </c>
    </row>
    <row r="2" s="62" customFormat="1" ht="26.25" spans="1:3">
      <c r="A2" s="86" t="s">
        <v>2618</v>
      </c>
      <c r="B2" s="86"/>
      <c r="C2" s="131"/>
    </row>
    <row r="3" s="144" customFormat="1" ht="30" customHeight="1" spans="1:3">
      <c r="A3" s="147" t="s">
        <v>2250</v>
      </c>
      <c r="B3" s="147"/>
      <c r="C3" s="148"/>
    </row>
    <row r="4" s="145" customFormat="1" ht="30" customHeight="1" spans="1:3">
      <c r="A4" s="149" t="s">
        <v>2251</v>
      </c>
      <c r="B4" s="149" t="s">
        <v>2252</v>
      </c>
      <c r="C4" s="150" t="s">
        <v>1173</v>
      </c>
    </row>
    <row r="5" s="144" customFormat="1" ht="30" customHeight="1" spans="1:3">
      <c r="A5" s="151"/>
      <c r="B5" s="152" t="s">
        <v>2619</v>
      </c>
      <c r="C5" s="153">
        <f>C6</f>
        <v>143432.04</v>
      </c>
    </row>
    <row r="6" s="144" customFormat="1" ht="30" customHeight="1" spans="1:3">
      <c r="A6" s="154">
        <v>102</v>
      </c>
      <c r="B6" s="155" t="s">
        <v>2620</v>
      </c>
      <c r="C6" s="156">
        <f>C7+C11+C15+C20</f>
        <v>143432.04</v>
      </c>
    </row>
    <row r="7" s="144" customFormat="1" ht="30" customHeight="1" spans="1:3">
      <c r="A7" s="154">
        <v>10202</v>
      </c>
      <c r="B7" s="155" t="s">
        <v>2621</v>
      </c>
      <c r="C7" s="156">
        <v>6294.95</v>
      </c>
    </row>
    <row r="8" s="144" customFormat="1" ht="30" customHeight="1" spans="1:3">
      <c r="A8" s="154">
        <v>1020201</v>
      </c>
      <c r="B8" s="157" t="s">
        <v>2622</v>
      </c>
      <c r="C8" s="158">
        <v>4921.5</v>
      </c>
    </row>
    <row r="9" s="144" customFormat="1" ht="30" customHeight="1" spans="1:3">
      <c r="A9" s="154">
        <v>1020203</v>
      </c>
      <c r="B9" s="157" t="s">
        <v>2623</v>
      </c>
      <c r="C9" s="158">
        <v>850.09</v>
      </c>
    </row>
    <row r="10" s="144" customFormat="1" ht="30" customHeight="1" spans="1:3">
      <c r="A10" s="154">
        <v>1020299</v>
      </c>
      <c r="B10" s="157" t="s">
        <v>2624</v>
      </c>
      <c r="C10" s="158">
        <v>523.36</v>
      </c>
    </row>
    <row r="11" s="146" customFormat="1" ht="30" customHeight="1" spans="1:3">
      <c r="A11" s="151">
        <v>10203</v>
      </c>
      <c r="B11" s="155" t="s">
        <v>2625</v>
      </c>
      <c r="C11" s="156">
        <v>64422.08</v>
      </c>
    </row>
    <row r="12" s="144" customFormat="1" ht="30" customHeight="1" spans="1:3">
      <c r="A12" s="154">
        <v>1020301</v>
      </c>
      <c r="B12" s="157" t="s">
        <v>2626</v>
      </c>
      <c r="C12" s="158">
        <v>62135.79</v>
      </c>
    </row>
    <row r="13" s="144" customFormat="1" ht="30" customHeight="1" spans="1:4">
      <c r="A13" s="154">
        <v>1020303</v>
      </c>
      <c r="B13" s="157" t="s">
        <v>2627</v>
      </c>
      <c r="C13" s="158">
        <v>909.78</v>
      </c>
      <c r="D13" s="159"/>
    </row>
    <row r="14" s="144" customFormat="1" ht="30" customHeight="1" spans="1:3">
      <c r="A14" s="154">
        <v>1020399</v>
      </c>
      <c r="B14" s="157" t="s">
        <v>2628</v>
      </c>
      <c r="C14" s="158">
        <v>1376.51</v>
      </c>
    </row>
    <row r="15" s="146" customFormat="1" ht="30" customHeight="1" spans="1:3">
      <c r="A15" s="151">
        <v>10204</v>
      </c>
      <c r="B15" s="155" t="s">
        <v>2629</v>
      </c>
      <c r="C15" s="156">
        <v>10838.1</v>
      </c>
    </row>
    <row r="16" s="144" customFormat="1" ht="30" customHeight="1" spans="1:3">
      <c r="A16" s="154">
        <v>1020401</v>
      </c>
      <c r="B16" s="157" t="s">
        <v>2630</v>
      </c>
      <c r="C16" s="158">
        <v>9518.17</v>
      </c>
    </row>
    <row r="17" s="144" customFormat="1" ht="30" customHeight="1" spans="1:3">
      <c r="A17" s="154">
        <v>1020402</v>
      </c>
      <c r="B17" s="157" t="s">
        <v>2631</v>
      </c>
      <c r="C17" s="158">
        <v>467</v>
      </c>
    </row>
    <row r="18" s="144" customFormat="1" ht="30" customHeight="1" spans="1:4">
      <c r="A18" s="154">
        <v>1020403</v>
      </c>
      <c r="B18" s="157" t="s">
        <v>2632</v>
      </c>
      <c r="C18" s="158">
        <v>261.58</v>
      </c>
      <c r="D18" s="159"/>
    </row>
    <row r="19" s="144" customFormat="1" ht="30" customHeight="1" spans="1:3">
      <c r="A19" s="154">
        <v>1020499</v>
      </c>
      <c r="B19" s="157" t="s">
        <v>2633</v>
      </c>
      <c r="C19" s="158">
        <v>591.35</v>
      </c>
    </row>
    <row r="20" s="146" customFormat="1" ht="30" customHeight="1" spans="1:3">
      <c r="A20" s="151">
        <v>10211</v>
      </c>
      <c r="B20" s="155" t="s">
        <v>2634</v>
      </c>
      <c r="C20" s="156">
        <v>61876.91</v>
      </c>
    </row>
    <row r="21" s="144" customFormat="1" ht="30" customHeight="1" spans="1:4">
      <c r="A21" s="154">
        <v>1021101</v>
      </c>
      <c r="B21" s="157" t="s">
        <v>2635</v>
      </c>
      <c r="C21" s="158">
        <v>40933.28</v>
      </c>
      <c r="D21" s="159"/>
    </row>
    <row r="22" s="144" customFormat="1" ht="30" customHeight="1" spans="1:3">
      <c r="A22" s="154">
        <v>1021102</v>
      </c>
      <c r="B22" s="157" t="s">
        <v>2636</v>
      </c>
      <c r="C22" s="158">
        <v>19065.89</v>
      </c>
    </row>
    <row r="23" s="144" customFormat="1" ht="30" customHeight="1" spans="1:3">
      <c r="A23" s="154">
        <v>1021103</v>
      </c>
      <c r="B23" s="157" t="s">
        <v>2637</v>
      </c>
      <c r="C23" s="158">
        <v>42.47</v>
      </c>
    </row>
    <row r="24" s="144" customFormat="1" ht="30" customHeight="1" spans="1:3">
      <c r="A24" s="154">
        <v>1021199</v>
      </c>
      <c r="B24" s="157" t="s">
        <v>2638</v>
      </c>
      <c r="C24" s="158">
        <v>1835.27</v>
      </c>
    </row>
  </sheetData>
  <mergeCells count="2">
    <mergeCell ref="A2:C2"/>
    <mergeCell ref="A3:C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2"/>
  <sheetViews>
    <sheetView workbookViewId="0">
      <selection activeCell="F8" sqref="F8"/>
    </sheetView>
  </sheetViews>
  <sheetFormatPr defaultColWidth="9" defaultRowHeight="15.75" outlineLevelCol="3"/>
  <cols>
    <col min="1" max="1" width="12.225" style="128" customWidth="1"/>
    <col min="2" max="2" width="43.1083333333333" style="128" customWidth="1"/>
    <col min="3" max="3" width="24" style="129" customWidth="1"/>
    <col min="4" max="16384" width="9" style="128"/>
  </cols>
  <sheetData>
    <row r="1" spans="1:1">
      <c r="A1" s="130" t="s">
        <v>2639</v>
      </c>
    </row>
    <row r="2" s="62" customFormat="1" ht="26.25" spans="1:3">
      <c r="A2" s="86" t="s">
        <v>2640</v>
      </c>
      <c r="B2" s="86"/>
      <c r="C2" s="131"/>
    </row>
    <row r="3" s="62" customFormat="1" ht="30" customHeight="1" spans="1:3">
      <c r="A3" s="132" t="s">
        <v>2250</v>
      </c>
      <c r="B3" s="132"/>
      <c r="C3" s="133"/>
    </row>
    <row r="4" s="62" customFormat="1" ht="30" customHeight="1" spans="1:3">
      <c r="A4" s="134" t="s">
        <v>2251</v>
      </c>
      <c r="B4" s="134" t="s">
        <v>2252</v>
      </c>
      <c r="C4" s="135" t="s">
        <v>1173</v>
      </c>
    </row>
    <row r="5" s="62" customFormat="1" ht="30" customHeight="1" spans="1:3">
      <c r="A5" s="136"/>
      <c r="B5" s="137" t="s">
        <v>2619</v>
      </c>
      <c r="C5" s="138">
        <f>C6</f>
        <v>126107.85</v>
      </c>
    </row>
    <row r="6" s="62" customFormat="1" ht="30" customHeight="1" spans="1:3">
      <c r="A6" s="139">
        <v>209</v>
      </c>
      <c r="B6" s="140" t="s">
        <v>2641</v>
      </c>
      <c r="C6" s="141">
        <f>C7+C13+C17+C20</f>
        <v>126107.85</v>
      </c>
    </row>
    <row r="7" s="62" customFormat="1" ht="30" customHeight="1" spans="1:3">
      <c r="A7" s="139">
        <v>20902</v>
      </c>
      <c r="B7" s="140" t="s">
        <v>2642</v>
      </c>
      <c r="C7" s="141">
        <v>4088.26</v>
      </c>
    </row>
    <row r="8" s="62" customFormat="1" ht="30" customHeight="1" spans="1:3">
      <c r="A8" s="139">
        <v>2090201</v>
      </c>
      <c r="B8" s="142" t="s">
        <v>2643</v>
      </c>
      <c r="C8" s="143">
        <v>2720.28</v>
      </c>
    </row>
    <row r="9" s="62" customFormat="1" ht="30" customHeight="1" spans="1:3">
      <c r="A9" s="139">
        <v>2090202</v>
      </c>
      <c r="B9" s="142" t="s">
        <v>2644</v>
      </c>
      <c r="C9" s="143">
        <v>665.29</v>
      </c>
    </row>
    <row r="10" s="62" customFormat="1" ht="30" customHeight="1" spans="1:3">
      <c r="A10" s="139">
        <v>2090203</v>
      </c>
      <c r="B10" s="142" t="s">
        <v>2645</v>
      </c>
      <c r="C10" s="143"/>
    </row>
    <row r="11" s="62" customFormat="1" ht="30" customHeight="1" spans="1:3">
      <c r="A11" s="139">
        <v>2090204</v>
      </c>
      <c r="B11" s="142" t="s">
        <v>2646</v>
      </c>
      <c r="C11" s="143"/>
    </row>
    <row r="12" s="62" customFormat="1" ht="30" customHeight="1" spans="1:3">
      <c r="A12" s="139">
        <v>2090299</v>
      </c>
      <c r="B12" s="142" t="s">
        <v>2647</v>
      </c>
      <c r="C12" s="143">
        <v>702.69</v>
      </c>
    </row>
    <row r="13" s="62" customFormat="1" ht="30" customHeight="1" spans="1:3">
      <c r="A13" s="139">
        <v>20903</v>
      </c>
      <c r="B13" s="140" t="s">
        <v>2648</v>
      </c>
      <c r="C13" s="141">
        <v>49498.13</v>
      </c>
    </row>
    <row r="14" s="62" customFormat="1" ht="30" customHeight="1" spans="1:4">
      <c r="A14" s="139">
        <v>2090301</v>
      </c>
      <c r="B14" s="142" t="s">
        <v>2649</v>
      </c>
      <c r="C14" s="143">
        <v>26788.88</v>
      </c>
      <c r="D14" s="129"/>
    </row>
    <row r="15" s="62" customFormat="1" ht="30" customHeight="1" spans="1:3">
      <c r="A15" s="139">
        <v>2090302</v>
      </c>
      <c r="B15" s="142" t="s">
        <v>2650</v>
      </c>
      <c r="C15" s="143">
        <v>22198.83</v>
      </c>
    </row>
    <row r="16" s="62" customFormat="1" ht="30" customHeight="1" spans="1:3">
      <c r="A16" s="139">
        <v>2090399</v>
      </c>
      <c r="B16" s="142" t="s">
        <v>2651</v>
      </c>
      <c r="C16" s="143">
        <v>510.42</v>
      </c>
    </row>
    <row r="17" s="62" customFormat="1" ht="30" customHeight="1" spans="1:3">
      <c r="A17" s="139">
        <v>20904</v>
      </c>
      <c r="B17" s="140" t="s">
        <v>2652</v>
      </c>
      <c r="C17" s="141">
        <v>10374.24</v>
      </c>
    </row>
    <row r="18" s="62" customFormat="1" ht="30" customHeight="1" spans="1:4">
      <c r="A18" s="139">
        <v>2090401</v>
      </c>
      <c r="B18" s="142" t="s">
        <v>2653</v>
      </c>
      <c r="C18" s="143">
        <v>10127.95</v>
      </c>
      <c r="D18" s="129"/>
    </row>
    <row r="19" s="62" customFormat="1" ht="30" customHeight="1" spans="1:3">
      <c r="A19" s="139">
        <v>2090499</v>
      </c>
      <c r="B19" s="142" t="s">
        <v>2654</v>
      </c>
      <c r="C19" s="143">
        <v>6839.65</v>
      </c>
    </row>
    <row r="20" s="127" customFormat="1" ht="30" customHeight="1" spans="1:3">
      <c r="A20" s="136">
        <v>20911</v>
      </c>
      <c r="B20" s="136" t="s">
        <v>2655</v>
      </c>
      <c r="C20" s="141">
        <v>62147.22</v>
      </c>
    </row>
    <row r="21" s="62" customFormat="1" ht="30" customHeight="1" spans="1:4">
      <c r="A21" s="139">
        <v>2091101</v>
      </c>
      <c r="B21" s="139" t="s">
        <v>2656</v>
      </c>
      <c r="C21" s="143">
        <v>60153.53</v>
      </c>
      <c r="D21" s="129"/>
    </row>
    <row r="22" s="62" customFormat="1" ht="30" customHeight="1" spans="1:3">
      <c r="A22" s="139">
        <v>2091199</v>
      </c>
      <c r="B22" s="139" t="s">
        <v>2657</v>
      </c>
      <c r="C22" s="143">
        <v>1993.69</v>
      </c>
    </row>
  </sheetData>
  <mergeCells count="2">
    <mergeCell ref="A2:C2"/>
    <mergeCell ref="A3:C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3"/>
  <sheetViews>
    <sheetView workbookViewId="0">
      <selection activeCell="A1" sqref="A1"/>
    </sheetView>
  </sheetViews>
  <sheetFormatPr defaultColWidth="9" defaultRowHeight="13.5" outlineLevelRow="2"/>
  <cols>
    <col min="1" max="1" width="81.775" customWidth="1"/>
  </cols>
  <sheetData>
    <row r="1" ht="14.25" spans="1:1">
      <c r="A1" s="124" t="s">
        <v>2658</v>
      </c>
    </row>
    <row r="2" ht="74" customHeight="1" spans="1:1">
      <c r="A2" s="125" t="s">
        <v>2659</v>
      </c>
    </row>
    <row r="3" ht="312" customHeight="1" spans="1:1">
      <c r="A3" s="126" t="s">
        <v>2660</v>
      </c>
    </row>
  </sheetData>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0"/>
  <sheetViews>
    <sheetView workbookViewId="0">
      <selection activeCell="A12" sqref="A12"/>
    </sheetView>
  </sheetViews>
  <sheetFormatPr defaultColWidth="6.75" defaultRowHeight="12.75" customHeight="1" outlineLevelCol="7"/>
  <cols>
    <col min="1" max="1" width="55.5" style="111" customWidth="1"/>
    <col min="2" max="4" width="19.625" style="111" customWidth="1"/>
    <col min="5" max="5" width="9" style="111" customWidth="1"/>
    <col min="6" max="6" width="8.125" style="111"/>
    <col min="7" max="16384" width="6.75" style="111"/>
  </cols>
  <sheetData>
    <row r="1" s="111" customFormat="1" ht="19.5" customHeight="1" spans="1:1">
      <c r="A1" s="112" t="s">
        <v>2661</v>
      </c>
    </row>
    <row r="2" s="111" customFormat="1" ht="31.5" customHeight="1" spans="1:5">
      <c r="A2" s="113" t="s">
        <v>2662</v>
      </c>
      <c r="B2" s="113"/>
      <c r="C2" s="113"/>
      <c r="D2" s="113"/>
      <c r="E2" s="27"/>
    </row>
    <row r="3" s="111" customFormat="1" ht="19.5" customHeight="1" spans="1:4">
      <c r="A3" s="114"/>
      <c r="B3" s="115"/>
      <c r="C3" s="115"/>
      <c r="D3" s="116" t="s">
        <v>48</v>
      </c>
    </row>
    <row r="4" s="111" customFormat="1" ht="36" customHeight="1" spans="1:5">
      <c r="A4" s="117" t="s">
        <v>2663</v>
      </c>
      <c r="B4" s="118" t="s">
        <v>2350</v>
      </c>
      <c r="C4" s="118" t="s">
        <v>2664</v>
      </c>
      <c r="D4" s="117" t="s">
        <v>2665</v>
      </c>
      <c r="E4" s="119"/>
    </row>
    <row r="5" s="111" customFormat="1" ht="19.5" customHeight="1" spans="1:7">
      <c r="A5" s="120" t="s">
        <v>2666</v>
      </c>
      <c r="B5" s="121">
        <f t="shared" ref="B5:B9" si="0">C5+D5</f>
        <v>305.2675</v>
      </c>
      <c r="C5" s="121">
        <v>227.6108</v>
      </c>
      <c r="D5" s="121">
        <v>77.6567</v>
      </c>
      <c r="E5" s="119"/>
      <c r="F5" s="122"/>
      <c r="G5" s="122"/>
    </row>
    <row r="6" s="111" customFormat="1" ht="19.5" customHeight="1" spans="1:7">
      <c r="A6" s="120" t="s">
        <v>2667</v>
      </c>
      <c r="B6" s="121">
        <f t="shared" si="0"/>
        <v>275.1044</v>
      </c>
      <c r="C6" s="121">
        <v>214.4058</v>
      </c>
      <c r="D6" s="121">
        <v>60.6986</v>
      </c>
      <c r="E6" s="119"/>
      <c r="F6" s="119"/>
      <c r="G6" s="122"/>
    </row>
    <row r="7" s="111" customFormat="1" ht="19.5" customHeight="1" spans="1:7">
      <c r="A7" s="120" t="s">
        <v>2668</v>
      </c>
      <c r="B7" s="121">
        <f t="shared" si="0"/>
        <v>23.3156</v>
      </c>
      <c r="C7" s="121">
        <v>3.51</v>
      </c>
      <c r="D7" s="121">
        <v>19.8056</v>
      </c>
      <c r="F7" s="122"/>
      <c r="G7" s="122"/>
    </row>
    <row r="8" s="111" customFormat="1" ht="19.5" customHeight="1" spans="1:8">
      <c r="A8" s="120" t="s">
        <v>2669</v>
      </c>
      <c r="B8" s="121">
        <f t="shared" si="0"/>
        <v>9.0956</v>
      </c>
      <c r="C8" s="121">
        <v>1.06</v>
      </c>
      <c r="D8" s="121">
        <v>8.0356</v>
      </c>
      <c r="F8" s="122"/>
      <c r="G8" s="122"/>
      <c r="H8" s="122"/>
    </row>
    <row r="9" s="111" customFormat="1" ht="19.5" customHeight="1" spans="1:7">
      <c r="A9" s="120" t="s">
        <v>2670</v>
      </c>
      <c r="B9" s="121">
        <f t="shared" si="0"/>
        <v>8.5034</v>
      </c>
      <c r="C9" s="121">
        <v>6.8505</v>
      </c>
      <c r="D9" s="121">
        <v>1.6529</v>
      </c>
      <c r="F9" s="122"/>
      <c r="G9" s="122"/>
    </row>
    <row r="10" s="111" customFormat="1" ht="29.1" customHeight="1" spans="1:4">
      <c r="A10" s="123"/>
      <c r="B10" s="123"/>
      <c r="C10" s="123"/>
      <c r="D10" s="123"/>
    </row>
  </sheetData>
  <mergeCells count="2">
    <mergeCell ref="A2:D2"/>
    <mergeCell ref="A10:D10"/>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144"/>
  <sheetViews>
    <sheetView tabSelected="1" view="pageBreakPreview" zoomScaleNormal="100" workbookViewId="0">
      <pane xSplit="1" ySplit="4" topLeftCell="B48" activePane="bottomRight" state="frozen"/>
      <selection/>
      <selection pane="topRight"/>
      <selection pane="bottomLeft"/>
      <selection pane="bottomRight" activeCell="D48" sqref="D48"/>
    </sheetView>
  </sheetViews>
  <sheetFormatPr defaultColWidth="10" defaultRowHeight="13.5" outlineLevelCol="7"/>
  <cols>
    <col min="1" max="1" width="26.1333333333333" style="93" customWidth="1"/>
    <col min="2" max="2" width="16.25" style="107" customWidth="1"/>
    <col min="3" max="3" width="19.3833333333333" style="107" customWidth="1"/>
    <col min="4" max="4" width="14" style="107" customWidth="1"/>
    <col min="5" max="5" width="24.5" style="107" customWidth="1"/>
    <col min="6" max="6" width="17.5" style="107" customWidth="1"/>
    <col min="7" max="7" width="10.1333333333333" style="107" customWidth="1"/>
    <col min="8" max="8" width="11.3833333333333" style="107" customWidth="1"/>
    <col min="9" max="9" width="9.76666666666667" style="93" customWidth="1"/>
    <col min="10" max="16384" width="10" style="93"/>
  </cols>
  <sheetData>
    <row r="1" ht="14.25" spans="1:1">
      <c r="A1" s="96" t="s">
        <v>2671</v>
      </c>
    </row>
    <row r="2" s="93" customFormat="1" ht="41" customHeight="1" spans="1:8">
      <c r="A2" s="97" t="s">
        <v>2672</v>
      </c>
      <c r="B2" s="97"/>
      <c r="C2" s="97"/>
      <c r="D2" s="97"/>
      <c r="E2" s="97"/>
      <c r="F2" s="97"/>
      <c r="G2" s="97"/>
      <c r="H2" s="97"/>
    </row>
    <row r="3" s="93" customFormat="1" ht="20" customHeight="1" spans="1:8">
      <c r="A3" s="98" t="s">
        <v>48</v>
      </c>
      <c r="B3" s="108"/>
      <c r="C3" s="108"/>
      <c r="D3" s="108"/>
      <c r="E3" s="108"/>
      <c r="F3" s="108"/>
      <c r="G3" s="108"/>
      <c r="H3" s="108"/>
    </row>
    <row r="4" s="94" customFormat="1" ht="39" customHeight="1" spans="1:8">
      <c r="A4" s="100" t="s">
        <v>2673</v>
      </c>
      <c r="B4" s="100" t="s">
        <v>2674</v>
      </c>
      <c r="C4" s="100" t="s">
        <v>2675</v>
      </c>
      <c r="D4" s="100" t="s">
        <v>2676</v>
      </c>
      <c r="E4" s="100" t="s">
        <v>2677</v>
      </c>
      <c r="F4" s="100" t="s">
        <v>2678</v>
      </c>
      <c r="G4" s="100" t="s">
        <v>2679</v>
      </c>
      <c r="H4" s="100" t="s">
        <v>2680</v>
      </c>
    </row>
    <row r="5" s="93" customFormat="1" ht="30" customHeight="1" spans="1:8">
      <c r="A5" s="101" t="s">
        <v>2681</v>
      </c>
      <c r="B5" s="102" t="s">
        <v>2682</v>
      </c>
      <c r="C5" s="102" t="s">
        <v>2683</v>
      </c>
      <c r="D5" s="102" t="s">
        <v>2684</v>
      </c>
      <c r="E5" s="103" t="s">
        <v>2685</v>
      </c>
      <c r="F5" s="102" t="s">
        <v>2686</v>
      </c>
      <c r="G5" s="104">
        <v>1.14</v>
      </c>
      <c r="H5" s="102" t="s">
        <v>2687</v>
      </c>
    </row>
    <row r="6" s="93" customFormat="1" ht="30" customHeight="1" spans="1:8">
      <c r="A6" s="101" t="s">
        <v>2688</v>
      </c>
      <c r="B6" s="102" t="s">
        <v>2689</v>
      </c>
      <c r="C6" s="102" t="s">
        <v>2690</v>
      </c>
      <c r="D6" s="102" t="s">
        <v>2684</v>
      </c>
      <c r="E6" s="103" t="s">
        <v>2691</v>
      </c>
      <c r="F6" s="102" t="s">
        <v>2686</v>
      </c>
      <c r="G6" s="104">
        <v>1.14</v>
      </c>
      <c r="H6" s="102" t="s">
        <v>2687</v>
      </c>
    </row>
    <row r="7" s="93" customFormat="1" ht="33" customHeight="1" spans="1:8">
      <c r="A7" s="101" t="s">
        <v>2692</v>
      </c>
      <c r="B7" s="102" t="s">
        <v>2693</v>
      </c>
      <c r="C7" s="102" t="s">
        <v>2690</v>
      </c>
      <c r="D7" s="102" t="s">
        <v>2684</v>
      </c>
      <c r="E7" s="103" t="s">
        <v>2694</v>
      </c>
      <c r="F7" s="102" t="s">
        <v>2686</v>
      </c>
      <c r="G7" s="104">
        <v>1.14</v>
      </c>
      <c r="H7" s="102" t="s">
        <v>2687</v>
      </c>
    </row>
    <row r="8" s="93" customFormat="1" ht="36" customHeight="1" spans="1:8">
      <c r="A8" s="101" t="s">
        <v>2695</v>
      </c>
      <c r="B8" s="102" t="s">
        <v>2696</v>
      </c>
      <c r="C8" s="102" t="s">
        <v>2697</v>
      </c>
      <c r="D8" s="102" t="s">
        <v>2684</v>
      </c>
      <c r="E8" s="103" t="s">
        <v>2698</v>
      </c>
      <c r="F8" s="102" t="s">
        <v>2686</v>
      </c>
      <c r="G8" s="104">
        <v>4.32</v>
      </c>
      <c r="H8" s="102" t="s">
        <v>2699</v>
      </c>
    </row>
    <row r="9" s="93" customFormat="1" ht="35" customHeight="1" spans="1:8">
      <c r="A9" s="101" t="s">
        <v>2700</v>
      </c>
      <c r="B9" s="102" t="s">
        <v>2701</v>
      </c>
      <c r="C9" s="102" t="s">
        <v>2702</v>
      </c>
      <c r="D9" s="102" t="s">
        <v>2703</v>
      </c>
      <c r="E9" s="103" t="s">
        <v>2704</v>
      </c>
      <c r="F9" s="102" t="s">
        <v>2686</v>
      </c>
      <c r="G9" s="104">
        <v>4.32</v>
      </c>
      <c r="H9" s="102" t="s">
        <v>2699</v>
      </c>
    </row>
    <row r="10" s="93" customFormat="1" ht="30" customHeight="1" spans="1:8">
      <c r="A10" s="101" t="s">
        <v>2705</v>
      </c>
      <c r="B10" s="102" t="s">
        <v>2706</v>
      </c>
      <c r="C10" s="102" t="s">
        <v>2707</v>
      </c>
      <c r="D10" s="102" t="s">
        <v>2708</v>
      </c>
      <c r="E10" s="103" t="s">
        <v>2709</v>
      </c>
      <c r="F10" s="102" t="s">
        <v>2710</v>
      </c>
      <c r="G10" s="104">
        <v>13.54</v>
      </c>
      <c r="H10" s="102" t="s">
        <v>2711</v>
      </c>
    </row>
    <row r="11" s="93" customFormat="1" ht="30" customHeight="1" spans="1:8">
      <c r="A11" s="101" t="s">
        <v>2712</v>
      </c>
      <c r="B11" s="102" t="s">
        <v>2713</v>
      </c>
      <c r="C11" s="102" t="s">
        <v>2714</v>
      </c>
      <c r="D11" s="102" t="s">
        <v>2708</v>
      </c>
      <c r="E11" s="103" t="s">
        <v>2715</v>
      </c>
      <c r="F11" s="102" t="s">
        <v>2710</v>
      </c>
      <c r="G11" s="104">
        <v>13.54</v>
      </c>
      <c r="H11" s="102" t="s">
        <v>2711</v>
      </c>
    </row>
    <row r="12" s="93" customFormat="1" ht="30" customHeight="1" spans="1:8">
      <c r="A12" s="101" t="s">
        <v>2716</v>
      </c>
      <c r="B12" s="102" t="s">
        <v>2717</v>
      </c>
      <c r="C12" s="102" t="s">
        <v>2718</v>
      </c>
      <c r="D12" s="102" t="s">
        <v>2719</v>
      </c>
      <c r="E12" s="103" t="s">
        <v>2720</v>
      </c>
      <c r="F12" s="102" t="s">
        <v>2710</v>
      </c>
      <c r="G12" s="104">
        <v>13.54</v>
      </c>
      <c r="H12" s="102" t="s">
        <v>2711</v>
      </c>
    </row>
    <row r="13" s="93" customFormat="1" ht="30" customHeight="1" spans="1:8">
      <c r="A13" s="101" t="s">
        <v>2721</v>
      </c>
      <c r="B13" s="102" t="s">
        <v>2722</v>
      </c>
      <c r="C13" s="102" t="s">
        <v>2718</v>
      </c>
      <c r="D13" s="102" t="s">
        <v>2719</v>
      </c>
      <c r="E13" s="103" t="s">
        <v>2723</v>
      </c>
      <c r="F13" s="102" t="s">
        <v>2710</v>
      </c>
      <c r="G13" s="104">
        <v>13.54</v>
      </c>
      <c r="H13" s="102" t="s">
        <v>2711</v>
      </c>
    </row>
    <row r="14" s="93" customFormat="1" ht="30" customHeight="1" spans="1:8">
      <c r="A14" s="101" t="s">
        <v>2724</v>
      </c>
      <c r="B14" s="102" t="s">
        <v>2725</v>
      </c>
      <c r="C14" s="102" t="s">
        <v>2726</v>
      </c>
      <c r="D14" s="102" t="s">
        <v>2727</v>
      </c>
      <c r="E14" s="103" t="s">
        <v>2728</v>
      </c>
      <c r="F14" s="102" t="s">
        <v>2710</v>
      </c>
      <c r="G14" s="104">
        <v>13.54</v>
      </c>
      <c r="H14" s="102" t="s">
        <v>2711</v>
      </c>
    </row>
    <row r="15" s="93" customFormat="1" ht="30" customHeight="1" spans="1:8">
      <c r="A15" s="101"/>
      <c r="B15" s="102"/>
      <c r="C15" s="102"/>
      <c r="D15" s="102"/>
      <c r="E15" s="103"/>
      <c r="F15" s="102"/>
      <c r="G15" s="104">
        <v>6.29</v>
      </c>
      <c r="H15" s="102" t="s">
        <v>2729</v>
      </c>
    </row>
    <row r="16" s="93" customFormat="1" ht="30" customHeight="1" spans="1:8">
      <c r="A16" s="101" t="s">
        <v>2730</v>
      </c>
      <c r="B16" s="102" t="s">
        <v>2731</v>
      </c>
      <c r="C16" s="102" t="s">
        <v>2732</v>
      </c>
      <c r="D16" s="102" t="s">
        <v>2727</v>
      </c>
      <c r="E16" s="103" t="s">
        <v>2733</v>
      </c>
      <c r="F16" s="102" t="s">
        <v>2710</v>
      </c>
      <c r="G16" s="104">
        <v>13.54</v>
      </c>
      <c r="H16" s="102" t="s">
        <v>2711</v>
      </c>
    </row>
    <row r="17" s="93" customFormat="1" ht="30" customHeight="1" spans="1:8">
      <c r="A17" s="101" t="s">
        <v>2734</v>
      </c>
      <c r="B17" s="102" t="s">
        <v>2735</v>
      </c>
      <c r="C17" s="102" t="s">
        <v>2736</v>
      </c>
      <c r="D17" s="102" t="s">
        <v>2684</v>
      </c>
      <c r="E17" s="103" t="s">
        <v>2694</v>
      </c>
      <c r="F17" s="102" t="s">
        <v>2710</v>
      </c>
      <c r="G17" s="104">
        <v>13.54</v>
      </c>
      <c r="H17" s="102" t="s">
        <v>2711</v>
      </c>
    </row>
    <row r="18" s="93" customFormat="1" ht="30" customHeight="1" spans="1:8">
      <c r="A18" s="101" t="s">
        <v>2737</v>
      </c>
      <c r="B18" s="102" t="s">
        <v>2738</v>
      </c>
      <c r="C18" s="102" t="s">
        <v>2739</v>
      </c>
      <c r="D18" s="102" t="s">
        <v>2740</v>
      </c>
      <c r="E18" s="103" t="s">
        <v>2741</v>
      </c>
      <c r="F18" s="102" t="s">
        <v>2742</v>
      </c>
      <c r="G18" s="104">
        <v>2.1</v>
      </c>
      <c r="H18" s="102" t="s">
        <v>2711</v>
      </c>
    </row>
    <row r="19" s="93" customFormat="1" ht="30" customHeight="1" spans="1:8">
      <c r="A19" s="101"/>
      <c r="B19" s="102"/>
      <c r="C19" s="102"/>
      <c r="D19" s="102"/>
      <c r="E19" s="103"/>
      <c r="F19" s="102"/>
      <c r="G19" s="104">
        <v>2</v>
      </c>
      <c r="H19" s="102" t="s">
        <v>2743</v>
      </c>
    </row>
    <row r="20" s="93" customFormat="1" ht="30" customHeight="1" spans="1:8">
      <c r="A20" s="101" t="s">
        <v>2744</v>
      </c>
      <c r="B20" s="102" t="s">
        <v>2745</v>
      </c>
      <c r="C20" s="102" t="s">
        <v>2746</v>
      </c>
      <c r="D20" s="102" t="s">
        <v>2684</v>
      </c>
      <c r="E20" s="103" t="s">
        <v>2747</v>
      </c>
      <c r="F20" s="102" t="s">
        <v>2748</v>
      </c>
      <c r="G20" s="104">
        <v>5.84</v>
      </c>
      <c r="H20" s="102" t="s">
        <v>2749</v>
      </c>
    </row>
    <row r="21" s="93" customFormat="1" ht="30" customHeight="1" spans="1:8">
      <c r="A21" s="101" t="s">
        <v>2750</v>
      </c>
      <c r="B21" s="102" t="s">
        <v>2751</v>
      </c>
      <c r="C21" s="102" t="s">
        <v>2746</v>
      </c>
      <c r="D21" s="102" t="s">
        <v>2684</v>
      </c>
      <c r="E21" s="103" t="s">
        <v>2752</v>
      </c>
      <c r="F21" s="102" t="s">
        <v>2748</v>
      </c>
      <c r="G21" s="104">
        <v>5.84</v>
      </c>
      <c r="H21" s="102" t="s">
        <v>2749</v>
      </c>
    </row>
    <row r="22" s="93" customFormat="1" ht="30" customHeight="1" spans="1:8">
      <c r="A22" s="101" t="s">
        <v>2753</v>
      </c>
      <c r="B22" s="102" t="s">
        <v>2754</v>
      </c>
      <c r="C22" s="102" t="s">
        <v>2746</v>
      </c>
      <c r="D22" s="102" t="s">
        <v>2684</v>
      </c>
      <c r="E22" s="103" t="s">
        <v>2755</v>
      </c>
      <c r="F22" s="102" t="s">
        <v>2748</v>
      </c>
      <c r="G22" s="104">
        <v>4.274</v>
      </c>
      <c r="H22" s="102" t="s">
        <v>2729</v>
      </c>
    </row>
    <row r="23" s="93" customFormat="1" ht="30" customHeight="1" spans="1:8">
      <c r="A23" s="101" t="s">
        <v>2756</v>
      </c>
      <c r="B23" s="102" t="s">
        <v>2757</v>
      </c>
      <c r="C23" s="102" t="s">
        <v>2707</v>
      </c>
      <c r="D23" s="102" t="s">
        <v>2758</v>
      </c>
      <c r="E23" s="103" t="s">
        <v>2759</v>
      </c>
      <c r="F23" s="102" t="s">
        <v>2710</v>
      </c>
      <c r="G23" s="104">
        <v>6.29</v>
      </c>
      <c r="H23" s="102" t="s">
        <v>2729</v>
      </c>
    </row>
    <row r="24" s="93" customFormat="1" ht="30" customHeight="1" spans="1:8">
      <c r="A24" s="101" t="s">
        <v>2760</v>
      </c>
      <c r="B24" s="102" t="s">
        <v>2761</v>
      </c>
      <c r="C24" s="102" t="s">
        <v>2762</v>
      </c>
      <c r="D24" s="102" t="s">
        <v>2763</v>
      </c>
      <c r="E24" s="103" t="s">
        <v>2764</v>
      </c>
      <c r="F24" s="102" t="s">
        <v>2710</v>
      </c>
      <c r="G24" s="104">
        <v>6.29</v>
      </c>
      <c r="H24" s="102" t="s">
        <v>2729</v>
      </c>
    </row>
    <row r="25" s="93" customFormat="1" ht="30" customHeight="1" spans="1:8">
      <c r="A25" s="101" t="s">
        <v>2765</v>
      </c>
      <c r="B25" s="102" t="s">
        <v>2766</v>
      </c>
      <c r="C25" s="102" t="s">
        <v>2718</v>
      </c>
      <c r="D25" s="102" t="s">
        <v>2719</v>
      </c>
      <c r="E25" s="103" t="s">
        <v>2723</v>
      </c>
      <c r="F25" s="102" t="s">
        <v>2710</v>
      </c>
      <c r="G25" s="104">
        <v>6.29</v>
      </c>
      <c r="H25" s="102" t="s">
        <v>2729</v>
      </c>
    </row>
    <row r="26" s="93" customFormat="1" ht="30" customHeight="1" spans="1:8">
      <c r="A26" s="101" t="s">
        <v>2767</v>
      </c>
      <c r="B26" s="102" t="s">
        <v>2768</v>
      </c>
      <c r="C26" s="102" t="s">
        <v>2769</v>
      </c>
      <c r="D26" s="102" t="s">
        <v>2770</v>
      </c>
      <c r="E26" s="103" t="s">
        <v>2771</v>
      </c>
      <c r="F26" s="102" t="s">
        <v>2710</v>
      </c>
      <c r="G26" s="104">
        <v>6.29</v>
      </c>
      <c r="H26" s="102" t="s">
        <v>2729</v>
      </c>
    </row>
    <row r="27" s="93" customFormat="1" ht="30" customHeight="1" spans="1:8">
      <c r="A27" s="101" t="s">
        <v>2772</v>
      </c>
      <c r="B27" s="102" t="s">
        <v>2773</v>
      </c>
      <c r="C27" s="102" t="s">
        <v>2739</v>
      </c>
      <c r="D27" s="102" t="s">
        <v>2740</v>
      </c>
      <c r="E27" s="103" t="s">
        <v>2774</v>
      </c>
      <c r="F27" s="102" t="s">
        <v>2742</v>
      </c>
      <c r="G27" s="104">
        <v>1.34</v>
      </c>
      <c r="H27" s="102" t="s">
        <v>2729</v>
      </c>
    </row>
    <row r="28" s="93" customFormat="1" ht="30" customHeight="1" spans="1:8">
      <c r="A28" s="101" t="s">
        <v>2775</v>
      </c>
      <c r="B28" s="102" t="s">
        <v>2776</v>
      </c>
      <c r="C28" s="102" t="s">
        <v>2739</v>
      </c>
      <c r="D28" s="102" t="s">
        <v>2740</v>
      </c>
      <c r="E28" s="103" t="s">
        <v>2774</v>
      </c>
      <c r="F28" s="102" t="s">
        <v>2742</v>
      </c>
      <c r="G28" s="104">
        <v>1.34</v>
      </c>
      <c r="H28" s="102" t="s">
        <v>2729</v>
      </c>
    </row>
    <row r="29" s="93" customFormat="1" ht="30" customHeight="1" spans="1:8">
      <c r="A29" s="101" t="s">
        <v>2777</v>
      </c>
      <c r="B29" s="102" t="s">
        <v>2778</v>
      </c>
      <c r="C29" s="102" t="s">
        <v>2739</v>
      </c>
      <c r="D29" s="102" t="s">
        <v>2740</v>
      </c>
      <c r="E29" s="103" t="s">
        <v>2779</v>
      </c>
      <c r="F29" s="102" t="s">
        <v>2742</v>
      </c>
      <c r="G29" s="104">
        <v>9.22</v>
      </c>
      <c r="H29" s="102" t="s">
        <v>2687</v>
      </c>
    </row>
    <row r="30" s="93" customFormat="1" ht="30" customHeight="1" spans="1:8">
      <c r="A30" s="101" t="s">
        <v>2780</v>
      </c>
      <c r="B30" s="102" t="s">
        <v>2781</v>
      </c>
      <c r="C30" s="102" t="s">
        <v>2697</v>
      </c>
      <c r="D30" s="102" t="s">
        <v>2758</v>
      </c>
      <c r="E30" s="103" t="s">
        <v>2782</v>
      </c>
      <c r="F30" s="102" t="s">
        <v>2686</v>
      </c>
      <c r="G30" s="104">
        <v>0.31</v>
      </c>
      <c r="H30" s="102" t="s">
        <v>2687</v>
      </c>
    </row>
    <row r="31" s="93" customFormat="1" ht="30" customHeight="1" spans="1:8">
      <c r="A31" s="101" t="s">
        <v>2783</v>
      </c>
      <c r="B31" s="102" t="s">
        <v>2784</v>
      </c>
      <c r="C31" s="102" t="s">
        <v>2726</v>
      </c>
      <c r="D31" s="102" t="s">
        <v>2708</v>
      </c>
      <c r="E31" s="103" t="s">
        <v>2785</v>
      </c>
      <c r="F31" s="102" t="s">
        <v>2710</v>
      </c>
      <c r="G31" s="104">
        <v>13.54</v>
      </c>
      <c r="H31" s="102" t="s">
        <v>2711</v>
      </c>
    </row>
    <row r="32" s="93" customFormat="1" ht="30" customHeight="1" spans="1:8">
      <c r="A32" s="101" t="s">
        <v>2786</v>
      </c>
      <c r="B32" s="102" t="s">
        <v>2787</v>
      </c>
      <c r="C32" s="102" t="s">
        <v>2707</v>
      </c>
      <c r="D32" s="102" t="s">
        <v>2708</v>
      </c>
      <c r="E32" s="103" t="s">
        <v>2709</v>
      </c>
      <c r="F32" s="102" t="s">
        <v>2710</v>
      </c>
      <c r="G32" s="104">
        <v>13.54</v>
      </c>
      <c r="H32" s="102" t="s">
        <v>2711</v>
      </c>
    </row>
    <row r="33" s="93" customFormat="1" ht="30" customHeight="1" spans="1:8">
      <c r="A33" s="101" t="s">
        <v>2788</v>
      </c>
      <c r="B33" s="102" t="s">
        <v>2789</v>
      </c>
      <c r="C33" s="102" t="s">
        <v>2718</v>
      </c>
      <c r="D33" s="102" t="s">
        <v>2719</v>
      </c>
      <c r="E33" s="103" t="s">
        <v>2790</v>
      </c>
      <c r="F33" s="102" t="s">
        <v>2710</v>
      </c>
      <c r="G33" s="104">
        <v>13.54</v>
      </c>
      <c r="H33" s="102" t="s">
        <v>2711</v>
      </c>
    </row>
    <row r="34" s="93" customFormat="1" ht="30" customHeight="1" spans="1:8">
      <c r="A34" s="101" t="s">
        <v>2791</v>
      </c>
      <c r="B34" s="102" t="s">
        <v>2792</v>
      </c>
      <c r="C34" s="102" t="s">
        <v>2718</v>
      </c>
      <c r="D34" s="102" t="s">
        <v>2719</v>
      </c>
      <c r="E34" s="103" t="s">
        <v>2723</v>
      </c>
      <c r="F34" s="102" t="s">
        <v>2710</v>
      </c>
      <c r="G34" s="104">
        <v>13.54</v>
      </c>
      <c r="H34" s="102" t="s">
        <v>2711</v>
      </c>
    </row>
    <row r="35" s="93" customFormat="1" ht="30" customHeight="1" spans="1:8">
      <c r="A35" s="101" t="s">
        <v>2793</v>
      </c>
      <c r="B35" s="102" t="s">
        <v>2794</v>
      </c>
      <c r="C35" s="102" t="s">
        <v>2718</v>
      </c>
      <c r="D35" s="102" t="s">
        <v>2719</v>
      </c>
      <c r="E35" s="103" t="s">
        <v>2795</v>
      </c>
      <c r="F35" s="102" t="s">
        <v>2710</v>
      </c>
      <c r="G35" s="104">
        <v>13.54</v>
      </c>
      <c r="H35" s="102" t="s">
        <v>2711</v>
      </c>
    </row>
    <row r="36" s="93" customFormat="1" ht="30" customHeight="1" spans="1:8">
      <c r="A36" s="101" t="s">
        <v>2796</v>
      </c>
      <c r="B36" s="102" t="s">
        <v>2797</v>
      </c>
      <c r="C36" s="102" t="s">
        <v>2732</v>
      </c>
      <c r="D36" s="102" t="s">
        <v>2727</v>
      </c>
      <c r="E36" s="103" t="s">
        <v>2798</v>
      </c>
      <c r="F36" s="102" t="s">
        <v>2710</v>
      </c>
      <c r="G36" s="104">
        <v>13.54</v>
      </c>
      <c r="H36" s="102" t="s">
        <v>2711</v>
      </c>
    </row>
    <row r="37" s="93" customFormat="1" ht="30" customHeight="1" spans="1:8">
      <c r="A37" s="101"/>
      <c r="B37" s="102"/>
      <c r="C37" s="102"/>
      <c r="D37" s="102"/>
      <c r="E37" s="103"/>
      <c r="F37" s="102"/>
      <c r="G37" s="104">
        <v>6.29</v>
      </c>
      <c r="H37" s="102" t="s">
        <v>2729</v>
      </c>
    </row>
    <row r="38" s="93" customFormat="1" ht="30" customHeight="1" spans="1:8">
      <c r="A38" s="101" t="s">
        <v>2799</v>
      </c>
      <c r="B38" s="102" t="s">
        <v>2800</v>
      </c>
      <c r="C38" s="102" t="s">
        <v>2801</v>
      </c>
      <c r="D38" s="102" t="s">
        <v>2684</v>
      </c>
      <c r="E38" s="103" t="s">
        <v>2755</v>
      </c>
      <c r="F38" s="102" t="s">
        <v>2710</v>
      </c>
      <c r="G38" s="104">
        <v>13.54</v>
      </c>
      <c r="H38" s="102" t="s">
        <v>2711</v>
      </c>
    </row>
    <row r="39" s="93" customFormat="1" ht="30" customHeight="1" spans="1:8">
      <c r="A39" s="101" t="s">
        <v>2802</v>
      </c>
      <c r="B39" s="102" t="s">
        <v>2803</v>
      </c>
      <c r="C39" s="102" t="s">
        <v>2804</v>
      </c>
      <c r="D39" s="102" t="s">
        <v>2805</v>
      </c>
      <c r="E39" s="103" t="s">
        <v>2806</v>
      </c>
      <c r="F39" s="102" t="s">
        <v>2710</v>
      </c>
      <c r="G39" s="104">
        <v>13.54</v>
      </c>
      <c r="H39" s="102" t="s">
        <v>2711</v>
      </c>
    </row>
    <row r="40" s="93" customFormat="1" ht="30" customHeight="1" spans="1:8">
      <c r="A40" s="101" t="s">
        <v>2807</v>
      </c>
      <c r="B40" s="102" t="s">
        <v>2808</v>
      </c>
      <c r="C40" s="102" t="s">
        <v>2809</v>
      </c>
      <c r="D40" s="102" t="s">
        <v>2810</v>
      </c>
      <c r="E40" s="103" t="s">
        <v>2811</v>
      </c>
      <c r="F40" s="102" t="s">
        <v>2710</v>
      </c>
      <c r="G40" s="104">
        <v>13.54</v>
      </c>
      <c r="H40" s="102" t="s">
        <v>2711</v>
      </c>
    </row>
    <row r="41" s="93" customFormat="1" ht="30" customHeight="1" spans="1:8">
      <c r="A41" s="101" t="s">
        <v>2812</v>
      </c>
      <c r="B41" s="102" t="s">
        <v>2813</v>
      </c>
      <c r="C41" s="102" t="s">
        <v>2739</v>
      </c>
      <c r="D41" s="102" t="s">
        <v>2740</v>
      </c>
      <c r="E41" s="103" t="s">
        <v>2741</v>
      </c>
      <c r="F41" s="102" t="s">
        <v>2742</v>
      </c>
      <c r="G41" s="104">
        <v>2.1</v>
      </c>
      <c r="H41" s="102" t="s">
        <v>2711</v>
      </c>
    </row>
    <row r="42" s="93" customFormat="1" ht="30" customHeight="1" spans="1:8">
      <c r="A42" s="101" t="s">
        <v>2814</v>
      </c>
      <c r="B42" s="102" t="s">
        <v>2815</v>
      </c>
      <c r="C42" s="102" t="s">
        <v>2746</v>
      </c>
      <c r="D42" s="102" t="s">
        <v>2684</v>
      </c>
      <c r="E42" s="103" t="s">
        <v>2816</v>
      </c>
      <c r="F42" s="102" t="s">
        <v>2748</v>
      </c>
      <c r="G42" s="104">
        <v>3.896</v>
      </c>
      <c r="H42" s="102" t="s">
        <v>2749</v>
      </c>
    </row>
    <row r="43" s="93" customFormat="1" ht="30" customHeight="1" spans="1:8">
      <c r="A43" s="101" t="s">
        <v>2817</v>
      </c>
      <c r="B43" s="102" t="s">
        <v>2818</v>
      </c>
      <c r="C43" s="102" t="s">
        <v>2746</v>
      </c>
      <c r="D43" s="102" t="s">
        <v>2684</v>
      </c>
      <c r="E43" s="103" t="s">
        <v>2755</v>
      </c>
      <c r="F43" s="102" t="s">
        <v>2748</v>
      </c>
      <c r="G43" s="104">
        <v>3.576</v>
      </c>
      <c r="H43" s="102" t="s">
        <v>2749</v>
      </c>
    </row>
    <row r="44" s="93" customFormat="1" ht="30" customHeight="1" spans="1:8">
      <c r="A44" s="101" t="s">
        <v>2819</v>
      </c>
      <c r="B44" s="102" t="s">
        <v>2820</v>
      </c>
      <c r="C44" s="102" t="s">
        <v>2746</v>
      </c>
      <c r="D44" s="102" t="s">
        <v>2684</v>
      </c>
      <c r="E44" s="103" t="s">
        <v>2821</v>
      </c>
      <c r="F44" s="102" t="s">
        <v>2748</v>
      </c>
      <c r="G44" s="104">
        <v>5.84</v>
      </c>
      <c r="H44" s="102" t="s">
        <v>2749</v>
      </c>
    </row>
    <row r="45" s="93" customFormat="1" ht="30" customHeight="1" spans="1:8">
      <c r="A45" s="101" t="s">
        <v>2822</v>
      </c>
      <c r="B45" s="102" t="s">
        <v>2823</v>
      </c>
      <c r="C45" s="102" t="s">
        <v>2824</v>
      </c>
      <c r="D45" s="102" t="s">
        <v>2763</v>
      </c>
      <c r="E45" s="103" t="s">
        <v>2764</v>
      </c>
      <c r="F45" s="102" t="s">
        <v>2710</v>
      </c>
      <c r="G45" s="104">
        <v>6.29</v>
      </c>
      <c r="H45" s="102" t="s">
        <v>2729</v>
      </c>
    </row>
    <row r="46" s="93" customFormat="1" ht="30" customHeight="1" spans="1:8">
      <c r="A46" s="101" t="s">
        <v>2825</v>
      </c>
      <c r="B46" s="102" t="s">
        <v>2826</v>
      </c>
      <c r="C46" s="102" t="s">
        <v>2827</v>
      </c>
      <c r="D46" s="102" t="s">
        <v>2719</v>
      </c>
      <c r="E46" s="103" t="s">
        <v>2828</v>
      </c>
      <c r="F46" s="102" t="s">
        <v>2710</v>
      </c>
      <c r="G46" s="104">
        <v>6.29</v>
      </c>
      <c r="H46" s="102" t="s">
        <v>2729</v>
      </c>
    </row>
    <row r="47" s="93" customFormat="1" ht="30" customHeight="1" spans="1:8">
      <c r="A47" s="101" t="s">
        <v>2829</v>
      </c>
      <c r="B47" s="102" t="s">
        <v>2830</v>
      </c>
      <c r="C47" s="102" t="s">
        <v>2732</v>
      </c>
      <c r="D47" s="102" t="s">
        <v>2727</v>
      </c>
      <c r="E47" s="103" t="s">
        <v>2831</v>
      </c>
      <c r="F47" s="102" t="s">
        <v>2710</v>
      </c>
      <c r="G47" s="104">
        <v>6.29</v>
      </c>
      <c r="H47" s="102" t="s">
        <v>2729</v>
      </c>
    </row>
    <row r="48" s="93" customFormat="1" ht="30" customHeight="1" spans="1:8">
      <c r="A48" s="101" t="s">
        <v>2832</v>
      </c>
      <c r="B48" s="102" t="s">
        <v>2833</v>
      </c>
      <c r="C48" s="102" t="s">
        <v>2834</v>
      </c>
      <c r="D48" s="102" t="s">
        <v>2835</v>
      </c>
      <c r="E48" s="103" t="s">
        <v>2836</v>
      </c>
      <c r="F48" s="102" t="s">
        <v>2710</v>
      </c>
      <c r="G48" s="104">
        <v>6.29</v>
      </c>
      <c r="H48" s="102" t="s">
        <v>2729</v>
      </c>
    </row>
    <row r="49" s="93" customFormat="1" ht="30" customHeight="1" spans="1:8">
      <c r="A49" s="101" t="s">
        <v>2837</v>
      </c>
      <c r="B49" s="102" t="s">
        <v>2838</v>
      </c>
      <c r="C49" s="102" t="s">
        <v>2739</v>
      </c>
      <c r="D49" s="102" t="s">
        <v>2740</v>
      </c>
      <c r="E49" s="103" t="s">
        <v>2839</v>
      </c>
      <c r="F49" s="102" t="s">
        <v>2742</v>
      </c>
      <c r="G49" s="104">
        <v>1.34</v>
      </c>
      <c r="H49" s="102" t="s">
        <v>2729</v>
      </c>
    </row>
    <row r="50" s="93" customFormat="1" ht="30" customHeight="1" spans="1:8">
      <c r="A50" s="101" t="s">
        <v>2840</v>
      </c>
      <c r="B50" s="102" t="s">
        <v>2841</v>
      </c>
      <c r="C50" s="102" t="s">
        <v>2739</v>
      </c>
      <c r="D50" s="102" t="s">
        <v>2740</v>
      </c>
      <c r="E50" s="103" t="s">
        <v>2779</v>
      </c>
      <c r="F50" s="102" t="s">
        <v>2742</v>
      </c>
      <c r="G50" s="104">
        <v>9.22</v>
      </c>
      <c r="H50" s="102" t="s">
        <v>2687</v>
      </c>
    </row>
    <row r="51" s="93" customFormat="1" ht="30" customHeight="1" spans="1:8">
      <c r="A51" s="101" t="s">
        <v>2842</v>
      </c>
      <c r="B51" s="102" t="s">
        <v>2843</v>
      </c>
      <c r="C51" s="102" t="s">
        <v>2739</v>
      </c>
      <c r="D51" s="102" t="s">
        <v>2740</v>
      </c>
      <c r="E51" s="103" t="s">
        <v>2774</v>
      </c>
      <c r="F51" s="102" t="s">
        <v>2742</v>
      </c>
      <c r="G51" s="104">
        <v>9.22</v>
      </c>
      <c r="H51" s="102" t="s">
        <v>2687</v>
      </c>
    </row>
    <row r="52" s="93" customFormat="1" ht="30" customHeight="1" spans="1:8">
      <c r="A52" s="101" t="s">
        <v>2844</v>
      </c>
      <c r="B52" s="102" t="s">
        <v>2845</v>
      </c>
      <c r="C52" s="102" t="s">
        <v>2697</v>
      </c>
      <c r="D52" s="102" t="s">
        <v>2684</v>
      </c>
      <c r="E52" s="103" t="s">
        <v>2846</v>
      </c>
      <c r="F52" s="102" t="s">
        <v>2686</v>
      </c>
      <c r="G52" s="104">
        <v>1.14</v>
      </c>
      <c r="H52" s="102" t="s">
        <v>2687</v>
      </c>
    </row>
    <row r="53" s="93" customFormat="1" ht="30" customHeight="1" spans="1:8">
      <c r="A53" s="101" t="s">
        <v>2847</v>
      </c>
      <c r="B53" s="102" t="s">
        <v>2848</v>
      </c>
      <c r="C53" s="102" t="s">
        <v>2683</v>
      </c>
      <c r="D53" s="102" t="s">
        <v>2770</v>
      </c>
      <c r="E53" s="103" t="s">
        <v>2849</v>
      </c>
      <c r="F53" s="102" t="s">
        <v>2686</v>
      </c>
      <c r="G53" s="104">
        <v>1.14</v>
      </c>
      <c r="H53" s="102" t="s">
        <v>2687</v>
      </c>
    </row>
    <row r="54" s="93" customFormat="1" ht="30" customHeight="1" spans="1:8">
      <c r="A54" s="101" t="s">
        <v>2850</v>
      </c>
      <c r="B54" s="102" t="s">
        <v>2851</v>
      </c>
      <c r="C54" s="102" t="s">
        <v>2852</v>
      </c>
      <c r="D54" s="102" t="s">
        <v>2853</v>
      </c>
      <c r="E54" s="103" t="s">
        <v>2854</v>
      </c>
      <c r="F54" s="102" t="s">
        <v>2686</v>
      </c>
      <c r="G54" s="104">
        <v>4.32</v>
      </c>
      <c r="H54" s="102" t="s">
        <v>2699</v>
      </c>
    </row>
    <row r="55" s="93" customFormat="1" ht="30" customHeight="1" spans="1:8">
      <c r="A55" s="101" t="s">
        <v>2855</v>
      </c>
      <c r="B55" s="102" t="s">
        <v>2856</v>
      </c>
      <c r="C55" s="102" t="s">
        <v>2804</v>
      </c>
      <c r="D55" s="102" t="s">
        <v>2853</v>
      </c>
      <c r="E55" s="103" t="s">
        <v>2857</v>
      </c>
      <c r="F55" s="102" t="s">
        <v>2686</v>
      </c>
      <c r="G55" s="104">
        <v>0.15</v>
      </c>
      <c r="H55" s="102" t="s">
        <v>2699</v>
      </c>
    </row>
    <row r="56" s="93" customFormat="1" ht="30" customHeight="1" spans="1:8">
      <c r="A56" s="101" t="s">
        <v>2858</v>
      </c>
      <c r="B56" s="102" t="s">
        <v>2859</v>
      </c>
      <c r="C56" s="102" t="s">
        <v>2860</v>
      </c>
      <c r="D56" s="102" t="s">
        <v>2853</v>
      </c>
      <c r="E56" s="103" t="s">
        <v>2861</v>
      </c>
      <c r="F56" s="102" t="s">
        <v>2710</v>
      </c>
      <c r="G56" s="104">
        <v>13.54</v>
      </c>
      <c r="H56" s="102" t="s">
        <v>2711</v>
      </c>
    </row>
    <row r="57" s="93" customFormat="1" ht="30" customHeight="1" spans="1:8">
      <c r="A57" s="101" t="s">
        <v>2862</v>
      </c>
      <c r="B57" s="102" t="s">
        <v>2863</v>
      </c>
      <c r="C57" s="102" t="s">
        <v>2864</v>
      </c>
      <c r="D57" s="102" t="s">
        <v>2865</v>
      </c>
      <c r="E57" s="103" t="s">
        <v>2866</v>
      </c>
      <c r="F57" s="102" t="s">
        <v>2710</v>
      </c>
      <c r="G57" s="104">
        <v>13.54</v>
      </c>
      <c r="H57" s="102" t="s">
        <v>2711</v>
      </c>
    </row>
    <row r="58" s="93" customFormat="1" ht="30" customHeight="1" spans="1:8">
      <c r="A58" s="101" t="s">
        <v>2867</v>
      </c>
      <c r="B58" s="102" t="s">
        <v>2868</v>
      </c>
      <c r="C58" s="102" t="s">
        <v>2827</v>
      </c>
      <c r="D58" s="102" t="s">
        <v>2719</v>
      </c>
      <c r="E58" s="103" t="s">
        <v>2720</v>
      </c>
      <c r="F58" s="102" t="s">
        <v>2710</v>
      </c>
      <c r="G58" s="104">
        <v>13.54</v>
      </c>
      <c r="H58" s="102" t="s">
        <v>2711</v>
      </c>
    </row>
    <row r="59" s="93" customFormat="1" ht="30" customHeight="1" spans="1:8">
      <c r="A59" s="101" t="s">
        <v>2869</v>
      </c>
      <c r="B59" s="102" t="s">
        <v>2870</v>
      </c>
      <c r="C59" s="102" t="s">
        <v>2718</v>
      </c>
      <c r="D59" s="102" t="s">
        <v>2719</v>
      </c>
      <c r="E59" s="103" t="s">
        <v>2871</v>
      </c>
      <c r="F59" s="102" t="s">
        <v>2710</v>
      </c>
      <c r="G59" s="104">
        <v>13.54</v>
      </c>
      <c r="H59" s="102" t="s">
        <v>2711</v>
      </c>
    </row>
    <row r="60" s="93" customFormat="1" ht="30" customHeight="1" spans="1:8">
      <c r="A60" s="101" t="s">
        <v>2872</v>
      </c>
      <c r="B60" s="102" t="s">
        <v>2873</v>
      </c>
      <c r="C60" s="102" t="s">
        <v>2726</v>
      </c>
      <c r="D60" s="102" t="s">
        <v>2727</v>
      </c>
      <c r="E60" s="103" t="s">
        <v>2874</v>
      </c>
      <c r="F60" s="102" t="s">
        <v>2710</v>
      </c>
      <c r="G60" s="104">
        <v>13.54</v>
      </c>
      <c r="H60" s="102" t="s">
        <v>2711</v>
      </c>
    </row>
    <row r="61" s="93" customFormat="1" ht="30" customHeight="1" spans="1:8">
      <c r="A61" s="101" t="s">
        <v>2875</v>
      </c>
      <c r="B61" s="102" t="s">
        <v>2876</v>
      </c>
      <c r="C61" s="102" t="s">
        <v>2726</v>
      </c>
      <c r="D61" s="102" t="s">
        <v>2727</v>
      </c>
      <c r="E61" s="103" t="s">
        <v>2877</v>
      </c>
      <c r="F61" s="102" t="s">
        <v>2710</v>
      </c>
      <c r="G61" s="104">
        <v>13.54</v>
      </c>
      <c r="H61" s="102" t="s">
        <v>2711</v>
      </c>
    </row>
    <row r="62" s="93" customFormat="1" ht="30" customHeight="1" spans="1:8">
      <c r="A62" s="101" t="s">
        <v>2878</v>
      </c>
      <c r="B62" s="102"/>
      <c r="C62" s="102" t="s">
        <v>2718</v>
      </c>
      <c r="D62" s="102" t="s">
        <v>2719</v>
      </c>
      <c r="E62" s="103" t="s">
        <v>2879</v>
      </c>
      <c r="F62" s="102" t="s">
        <v>2710</v>
      </c>
      <c r="G62" s="104">
        <v>13.54</v>
      </c>
      <c r="H62" s="102" t="s">
        <v>2711</v>
      </c>
    </row>
    <row r="63" s="93" customFormat="1" ht="30" customHeight="1" spans="1:8">
      <c r="A63" s="101" t="s">
        <v>2880</v>
      </c>
      <c r="B63" s="102" t="s">
        <v>2881</v>
      </c>
      <c r="C63" s="102" t="s">
        <v>2882</v>
      </c>
      <c r="D63" s="102" t="s">
        <v>2883</v>
      </c>
      <c r="E63" s="103" t="s">
        <v>2884</v>
      </c>
      <c r="F63" s="102" t="s">
        <v>2710</v>
      </c>
      <c r="G63" s="104">
        <v>13.54</v>
      </c>
      <c r="H63" s="102" t="s">
        <v>2711</v>
      </c>
    </row>
    <row r="64" s="93" customFormat="1" ht="30" customHeight="1" spans="1:8">
      <c r="A64" s="101" t="s">
        <v>2885</v>
      </c>
      <c r="B64" s="102" t="s">
        <v>2886</v>
      </c>
      <c r="C64" s="102" t="s">
        <v>2746</v>
      </c>
      <c r="D64" s="102" t="s">
        <v>2684</v>
      </c>
      <c r="E64" s="103" t="s">
        <v>2887</v>
      </c>
      <c r="F64" s="102" t="s">
        <v>2748</v>
      </c>
      <c r="G64" s="104">
        <v>3.896</v>
      </c>
      <c r="H64" s="102" t="s">
        <v>2749</v>
      </c>
    </row>
    <row r="65" s="93" customFormat="1" ht="30" customHeight="1" spans="1:8">
      <c r="A65" s="101" t="s">
        <v>2888</v>
      </c>
      <c r="B65" s="102" t="s">
        <v>2889</v>
      </c>
      <c r="C65" s="102" t="s">
        <v>2746</v>
      </c>
      <c r="D65" s="102" t="s">
        <v>2684</v>
      </c>
      <c r="E65" s="103" t="s">
        <v>2752</v>
      </c>
      <c r="F65" s="102" t="s">
        <v>2748</v>
      </c>
      <c r="G65" s="104">
        <v>5.84</v>
      </c>
      <c r="H65" s="102" t="s">
        <v>2749</v>
      </c>
    </row>
    <row r="66" s="93" customFormat="1" ht="30" customHeight="1" spans="1:8">
      <c r="A66" s="101" t="s">
        <v>2890</v>
      </c>
      <c r="B66" s="102" t="s">
        <v>2891</v>
      </c>
      <c r="C66" s="102" t="s">
        <v>2746</v>
      </c>
      <c r="D66" s="102" t="s">
        <v>2684</v>
      </c>
      <c r="E66" s="103" t="s">
        <v>2755</v>
      </c>
      <c r="F66" s="102" t="s">
        <v>2748</v>
      </c>
      <c r="G66" s="104">
        <v>4.274</v>
      </c>
      <c r="H66" s="102" t="s">
        <v>2729</v>
      </c>
    </row>
    <row r="67" s="93" customFormat="1" ht="30" customHeight="1" spans="1:8">
      <c r="A67" s="101" t="s">
        <v>2892</v>
      </c>
      <c r="B67" s="102" t="s">
        <v>2893</v>
      </c>
      <c r="C67" s="102" t="s">
        <v>2718</v>
      </c>
      <c r="D67" s="102" t="s">
        <v>2719</v>
      </c>
      <c r="E67" s="103" t="s">
        <v>2723</v>
      </c>
      <c r="F67" s="102" t="s">
        <v>2710</v>
      </c>
      <c r="G67" s="104">
        <v>6.29</v>
      </c>
      <c r="H67" s="102" t="s">
        <v>2729</v>
      </c>
    </row>
    <row r="68" s="93" customFormat="1" ht="30" customHeight="1" spans="1:8">
      <c r="A68" s="101" t="s">
        <v>2894</v>
      </c>
      <c r="B68" s="102" t="s">
        <v>2895</v>
      </c>
      <c r="C68" s="102" t="s">
        <v>2896</v>
      </c>
      <c r="D68" s="102" t="s">
        <v>2770</v>
      </c>
      <c r="E68" s="103" t="s">
        <v>2849</v>
      </c>
      <c r="F68" s="102" t="s">
        <v>2710</v>
      </c>
      <c r="G68" s="104">
        <v>6.29</v>
      </c>
      <c r="H68" s="102" t="s">
        <v>2729</v>
      </c>
    </row>
    <row r="69" s="93" customFormat="1" ht="30" customHeight="1" spans="1:8">
      <c r="A69" s="101" t="s">
        <v>2897</v>
      </c>
      <c r="B69" s="102" t="s">
        <v>2898</v>
      </c>
      <c r="C69" s="102" t="s">
        <v>2899</v>
      </c>
      <c r="D69" s="102" t="s">
        <v>2770</v>
      </c>
      <c r="E69" s="103" t="s">
        <v>2900</v>
      </c>
      <c r="F69" s="102" t="s">
        <v>2710</v>
      </c>
      <c r="G69" s="104">
        <v>6.29</v>
      </c>
      <c r="H69" s="102" t="s">
        <v>2729</v>
      </c>
    </row>
    <row r="70" s="93" customFormat="1" ht="30" customHeight="1" spans="1:8">
      <c r="A70" s="101" t="s">
        <v>2901</v>
      </c>
      <c r="B70" s="102" t="s">
        <v>2902</v>
      </c>
      <c r="C70" s="102" t="s">
        <v>2903</v>
      </c>
      <c r="D70" s="102" t="s">
        <v>2758</v>
      </c>
      <c r="E70" s="103" t="s">
        <v>2904</v>
      </c>
      <c r="F70" s="102" t="s">
        <v>2686</v>
      </c>
      <c r="G70" s="104">
        <v>4.32</v>
      </c>
      <c r="H70" s="102" t="s">
        <v>2699</v>
      </c>
    </row>
    <row r="71" s="93" customFormat="1" ht="30" customHeight="1" spans="1:8">
      <c r="A71" s="101" t="s">
        <v>2905</v>
      </c>
      <c r="B71" s="102" t="s">
        <v>2906</v>
      </c>
      <c r="C71" s="102" t="s">
        <v>2852</v>
      </c>
      <c r="D71" s="102" t="s">
        <v>2758</v>
      </c>
      <c r="E71" s="103" t="s">
        <v>2907</v>
      </c>
      <c r="F71" s="102" t="s">
        <v>2686</v>
      </c>
      <c r="G71" s="104">
        <v>4.32</v>
      </c>
      <c r="H71" s="102" t="s">
        <v>2699</v>
      </c>
    </row>
    <row r="72" s="93" customFormat="1" ht="30" customHeight="1" spans="1:8">
      <c r="A72" s="101" t="s">
        <v>2793</v>
      </c>
      <c r="B72" s="102" t="s">
        <v>2908</v>
      </c>
      <c r="C72" s="102" t="s">
        <v>2718</v>
      </c>
      <c r="D72" s="102" t="s">
        <v>2719</v>
      </c>
      <c r="E72" s="103" t="s">
        <v>2795</v>
      </c>
      <c r="F72" s="102" t="s">
        <v>2710</v>
      </c>
      <c r="G72" s="104">
        <v>13.54</v>
      </c>
      <c r="H72" s="102" t="s">
        <v>2711</v>
      </c>
    </row>
    <row r="73" s="93" customFormat="1" ht="30" customHeight="1" spans="1:8">
      <c r="A73" s="101" t="s">
        <v>2909</v>
      </c>
      <c r="B73" s="102" t="s">
        <v>2910</v>
      </c>
      <c r="C73" s="102" t="s">
        <v>2726</v>
      </c>
      <c r="D73" s="102" t="s">
        <v>2727</v>
      </c>
      <c r="E73" s="103" t="s">
        <v>2911</v>
      </c>
      <c r="F73" s="102" t="s">
        <v>2710</v>
      </c>
      <c r="G73" s="104">
        <v>13.54</v>
      </c>
      <c r="H73" s="102" t="s">
        <v>2711</v>
      </c>
    </row>
    <row r="74" s="93" customFormat="1" ht="30" customHeight="1" spans="1:8">
      <c r="A74" s="101" t="s">
        <v>2912</v>
      </c>
      <c r="B74" s="102" t="s">
        <v>2913</v>
      </c>
      <c r="C74" s="102" t="s">
        <v>2726</v>
      </c>
      <c r="D74" s="102" t="s">
        <v>2727</v>
      </c>
      <c r="E74" s="103" t="s">
        <v>2798</v>
      </c>
      <c r="F74" s="102" t="s">
        <v>2710</v>
      </c>
      <c r="G74" s="104">
        <v>13.54</v>
      </c>
      <c r="H74" s="102" t="s">
        <v>2711</v>
      </c>
    </row>
    <row r="75" s="93" customFormat="1" ht="30" customHeight="1" spans="1:8">
      <c r="A75" s="101" t="s">
        <v>2914</v>
      </c>
      <c r="B75" s="102" t="s">
        <v>2915</v>
      </c>
      <c r="C75" s="102" t="s">
        <v>2746</v>
      </c>
      <c r="D75" s="102" t="s">
        <v>2684</v>
      </c>
      <c r="E75" s="103" t="s">
        <v>2755</v>
      </c>
      <c r="F75" s="102" t="s">
        <v>2748</v>
      </c>
      <c r="G75" s="104">
        <v>0.94</v>
      </c>
      <c r="H75" s="102" t="s">
        <v>2743</v>
      </c>
    </row>
    <row r="76" s="93" customFormat="1" ht="30" customHeight="1" spans="1:8">
      <c r="A76" s="101"/>
      <c r="B76" s="102"/>
      <c r="C76" s="102"/>
      <c r="D76" s="102"/>
      <c r="E76" s="103"/>
      <c r="F76" s="102"/>
      <c r="G76" s="104">
        <v>4.274</v>
      </c>
      <c r="H76" s="102" t="s">
        <v>2729</v>
      </c>
    </row>
    <row r="77" s="93" customFormat="1" ht="30" customHeight="1" spans="1:8">
      <c r="A77" s="101" t="s">
        <v>2916</v>
      </c>
      <c r="B77" s="102" t="s">
        <v>2917</v>
      </c>
      <c r="C77" s="102" t="s">
        <v>2707</v>
      </c>
      <c r="D77" s="102" t="s">
        <v>2708</v>
      </c>
      <c r="E77" s="103" t="s">
        <v>2709</v>
      </c>
      <c r="F77" s="102" t="s">
        <v>2710</v>
      </c>
      <c r="G77" s="104">
        <v>6.29</v>
      </c>
      <c r="H77" s="102" t="s">
        <v>2729</v>
      </c>
    </row>
    <row r="78" s="93" customFormat="1" ht="30" customHeight="1" spans="1:8">
      <c r="A78" s="101" t="s">
        <v>2918</v>
      </c>
      <c r="B78" s="102" t="s">
        <v>2919</v>
      </c>
      <c r="C78" s="102" t="s">
        <v>2920</v>
      </c>
      <c r="D78" s="102" t="s">
        <v>2763</v>
      </c>
      <c r="E78" s="103" t="s">
        <v>2921</v>
      </c>
      <c r="F78" s="102" t="s">
        <v>2710</v>
      </c>
      <c r="G78" s="104">
        <v>6.29</v>
      </c>
      <c r="H78" s="102" t="s">
        <v>2729</v>
      </c>
    </row>
    <row r="79" s="93" customFormat="1" ht="30" customHeight="1" spans="1:8">
      <c r="A79" s="101" t="s">
        <v>2922</v>
      </c>
      <c r="B79" s="102" t="s">
        <v>2923</v>
      </c>
      <c r="C79" s="102" t="s">
        <v>2732</v>
      </c>
      <c r="D79" s="102" t="s">
        <v>2727</v>
      </c>
      <c r="E79" s="103" t="s">
        <v>2831</v>
      </c>
      <c r="F79" s="102" t="s">
        <v>2710</v>
      </c>
      <c r="G79" s="104">
        <v>6.29</v>
      </c>
      <c r="H79" s="102" t="s">
        <v>2729</v>
      </c>
    </row>
    <row r="80" s="93" customFormat="1" ht="30" customHeight="1" spans="1:8">
      <c r="A80" s="101" t="s">
        <v>2924</v>
      </c>
      <c r="B80" s="102" t="s">
        <v>2925</v>
      </c>
      <c r="C80" s="102" t="s">
        <v>2769</v>
      </c>
      <c r="D80" s="102" t="s">
        <v>2770</v>
      </c>
      <c r="E80" s="103" t="s">
        <v>2771</v>
      </c>
      <c r="F80" s="102" t="s">
        <v>2710</v>
      </c>
      <c r="G80" s="104">
        <v>6.29</v>
      </c>
      <c r="H80" s="102" t="s">
        <v>2729</v>
      </c>
    </row>
    <row r="81" s="93" customFormat="1" ht="30" customHeight="1" spans="1:8">
      <c r="A81" s="101" t="s">
        <v>2926</v>
      </c>
      <c r="B81" s="102" t="s">
        <v>2927</v>
      </c>
      <c r="C81" s="102" t="s">
        <v>2739</v>
      </c>
      <c r="D81" s="102" t="s">
        <v>2928</v>
      </c>
      <c r="E81" s="103" t="s">
        <v>2929</v>
      </c>
      <c r="F81" s="102" t="s">
        <v>2742</v>
      </c>
      <c r="G81" s="104">
        <v>9.22</v>
      </c>
      <c r="H81" s="102" t="s">
        <v>2687</v>
      </c>
    </row>
    <row r="82" s="93" customFormat="1" ht="30" customHeight="1" spans="1:8">
      <c r="A82" s="101" t="s">
        <v>2930</v>
      </c>
      <c r="B82" s="102" t="s">
        <v>2931</v>
      </c>
      <c r="C82" s="102" t="s">
        <v>2739</v>
      </c>
      <c r="D82" s="102" t="s">
        <v>2740</v>
      </c>
      <c r="E82" s="103" t="s">
        <v>2839</v>
      </c>
      <c r="F82" s="102" t="s">
        <v>2742</v>
      </c>
      <c r="G82" s="104">
        <v>9.22</v>
      </c>
      <c r="H82" s="102" t="s">
        <v>2687</v>
      </c>
    </row>
    <row r="83" s="93" customFormat="1" ht="30" customHeight="1" spans="1:8">
      <c r="A83" s="101" t="s">
        <v>2932</v>
      </c>
      <c r="B83" s="102" t="s">
        <v>2933</v>
      </c>
      <c r="C83" s="102" t="s">
        <v>2739</v>
      </c>
      <c r="D83" s="102" t="s">
        <v>2740</v>
      </c>
      <c r="E83" s="103" t="s">
        <v>2741</v>
      </c>
      <c r="F83" s="102" t="s">
        <v>2742</v>
      </c>
      <c r="G83" s="104">
        <v>9.22</v>
      </c>
      <c r="H83" s="102" t="s">
        <v>2687</v>
      </c>
    </row>
    <row r="84" s="93" customFormat="1" ht="30" customHeight="1" spans="1:8">
      <c r="A84" s="101" t="s">
        <v>2934</v>
      </c>
      <c r="B84" s="102" t="s">
        <v>2935</v>
      </c>
      <c r="C84" s="102" t="s">
        <v>2739</v>
      </c>
      <c r="D84" s="102" t="s">
        <v>2740</v>
      </c>
      <c r="E84" s="103" t="s">
        <v>2741</v>
      </c>
      <c r="F84" s="102" t="s">
        <v>2742</v>
      </c>
      <c r="G84" s="104">
        <v>9.22</v>
      </c>
      <c r="H84" s="102" t="s">
        <v>2687</v>
      </c>
    </row>
    <row r="85" s="93" customFormat="1" ht="30" customHeight="1" spans="1:8">
      <c r="A85" s="101" t="s">
        <v>2936</v>
      </c>
      <c r="B85" s="102" t="s">
        <v>2937</v>
      </c>
      <c r="C85" s="102" t="s">
        <v>2739</v>
      </c>
      <c r="D85" s="102" t="s">
        <v>2740</v>
      </c>
      <c r="E85" s="103" t="s">
        <v>2938</v>
      </c>
      <c r="F85" s="102" t="s">
        <v>2742</v>
      </c>
      <c r="G85" s="104">
        <v>9.22</v>
      </c>
      <c r="H85" s="102" t="s">
        <v>2687</v>
      </c>
    </row>
    <row r="86" s="93" customFormat="1" ht="30" customHeight="1" spans="1:8">
      <c r="A86" s="101" t="s">
        <v>2939</v>
      </c>
      <c r="B86" s="102" t="s">
        <v>2940</v>
      </c>
      <c r="C86" s="102" t="s">
        <v>2739</v>
      </c>
      <c r="D86" s="102" t="s">
        <v>2740</v>
      </c>
      <c r="E86" s="103" t="s">
        <v>2938</v>
      </c>
      <c r="F86" s="102" t="s">
        <v>2742</v>
      </c>
      <c r="G86" s="104">
        <v>9.22</v>
      </c>
      <c r="H86" s="102" t="s">
        <v>2687</v>
      </c>
    </row>
    <row r="87" s="93" customFormat="1" ht="26" customHeight="1" spans="1:8">
      <c r="A87" s="101" t="s">
        <v>2941</v>
      </c>
      <c r="B87" s="102" t="s">
        <v>2942</v>
      </c>
      <c r="C87" s="102" t="s">
        <v>2739</v>
      </c>
      <c r="D87" s="102" t="s">
        <v>2740</v>
      </c>
      <c r="E87" s="103" t="s">
        <v>2741</v>
      </c>
      <c r="F87" s="102" t="s">
        <v>2742</v>
      </c>
      <c r="G87" s="104">
        <v>2</v>
      </c>
      <c r="H87" s="102" t="s">
        <v>2743</v>
      </c>
    </row>
    <row r="88" s="93" customFormat="1" ht="26" customHeight="1" spans="1:8">
      <c r="A88" s="101"/>
      <c r="B88" s="102"/>
      <c r="C88" s="102"/>
      <c r="D88" s="102"/>
      <c r="E88" s="103"/>
      <c r="F88" s="102"/>
      <c r="G88" s="104">
        <v>1.34</v>
      </c>
      <c r="H88" s="102" t="s">
        <v>2729</v>
      </c>
    </row>
    <row r="89" s="93" customFormat="1" ht="26" customHeight="1" spans="1:8">
      <c r="A89" s="101"/>
      <c r="B89" s="102"/>
      <c r="C89" s="102"/>
      <c r="D89" s="102"/>
      <c r="E89" s="103"/>
      <c r="F89" s="102"/>
      <c r="G89" s="104">
        <v>9.22</v>
      </c>
      <c r="H89" s="102" t="s">
        <v>2687</v>
      </c>
    </row>
    <row r="90" s="93" customFormat="1" ht="30" customHeight="1" spans="1:8">
      <c r="A90" s="101" t="s">
        <v>2943</v>
      </c>
      <c r="B90" s="102" t="s">
        <v>2944</v>
      </c>
      <c r="C90" s="102" t="s">
        <v>2697</v>
      </c>
      <c r="D90" s="102" t="s">
        <v>2758</v>
      </c>
      <c r="E90" s="103" t="s">
        <v>2904</v>
      </c>
      <c r="F90" s="102" t="s">
        <v>2686</v>
      </c>
      <c r="G90" s="104">
        <v>1.14</v>
      </c>
      <c r="H90" s="102" t="s">
        <v>2687</v>
      </c>
    </row>
    <row r="91" s="93" customFormat="1" ht="30" customHeight="1" spans="1:8">
      <c r="A91" s="101" t="s">
        <v>2945</v>
      </c>
      <c r="B91" s="102" t="s">
        <v>2946</v>
      </c>
      <c r="C91" s="102" t="s">
        <v>2718</v>
      </c>
      <c r="D91" s="102" t="s">
        <v>2708</v>
      </c>
      <c r="E91" s="103" t="s">
        <v>2947</v>
      </c>
      <c r="F91" s="102" t="s">
        <v>2710</v>
      </c>
      <c r="G91" s="104">
        <v>13.54</v>
      </c>
      <c r="H91" s="102" t="s">
        <v>2711</v>
      </c>
    </row>
    <row r="92" s="93" customFormat="1" ht="30" customHeight="1" spans="1:8">
      <c r="A92" s="101" t="s">
        <v>2948</v>
      </c>
      <c r="B92" s="102" t="s">
        <v>2949</v>
      </c>
      <c r="C92" s="102" t="s">
        <v>2726</v>
      </c>
      <c r="D92" s="102" t="s">
        <v>2727</v>
      </c>
      <c r="E92" s="103" t="s">
        <v>2950</v>
      </c>
      <c r="F92" s="102" t="s">
        <v>2710</v>
      </c>
      <c r="G92" s="104">
        <v>13.54</v>
      </c>
      <c r="H92" s="102" t="s">
        <v>2711</v>
      </c>
    </row>
    <row r="93" s="93" customFormat="1" ht="30" customHeight="1" spans="1:8">
      <c r="A93" s="101" t="s">
        <v>2951</v>
      </c>
      <c r="B93" s="102" t="s">
        <v>2952</v>
      </c>
      <c r="C93" s="102" t="s">
        <v>2746</v>
      </c>
      <c r="D93" s="102" t="s">
        <v>2758</v>
      </c>
      <c r="E93" s="103" t="s">
        <v>2907</v>
      </c>
      <c r="F93" s="102" t="s">
        <v>2748</v>
      </c>
      <c r="G93" s="104">
        <v>4.274</v>
      </c>
      <c r="H93" s="102" t="s">
        <v>2729</v>
      </c>
    </row>
    <row r="94" s="93" customFormat="1" ht="24" customHeight="1" spans="1:8">
      <c r="A94" s="101" t="s">
        <v>2953</v>
      </c>
      <c r="B94" s="102" t="s">
        <v>2954</v>
      </c>
      <c r="C94" s="102" t="s">
        <v>2746</v>
      </c>
      <c r="D94" s="102" t="s">
        <v>2684</v>
      </c>
      <c r="E94" s="103" t="s">
        <v>2887</v>
      </c>
      <c r="F94" s="102" t="s">
        <v>2748</v>
      </c>
      <c r="G94" s="104">
        <v>4.274</v>
      </c>
      <c r="H94" s="102" t="s">
        <v>2729</v>
      </c>
    </row>
    <row r="95" s="93" customFormat="1" ht="24" customHeight="1" spans="1:8">
      <c r="A95" s="101"/>
      <c r="B95" s="102"/>
      <c r="C95" s="102"/>
      <c r="D95" s="102"/>
      <c r="E95" s="103"/>
      <c r="F95" s="102"/>
      <c r="G95" s="104">
        <v>3.576</v>
      </c>
      <c r="H95" s="102" t="s">
        <v>2749</v>
      </c>
    </row>
    <row r="96" s="93" customFormat="1" ht="30" customHeight="1" spans="1:8">
      <c r="A96" s="101" t="s">
        <v>2955</v>
      </c>
      <c r="B96" s="102" t="s">
        <v>2956</v>
      </c>
      <c r="C96" s="102" t="s">
        <v>2718</v>
      </c>
      <c r="D96" s="102" t="s">
        <v>2719</v>
      </c>
      <c r="E96" s="103" t="s">
        <v>2871</v>
      </c>
      <c r="F96" s="102" t="s">
        <v>2710</v>
      </c>
      <c r="G96" s="104">
        <v>6.29</v>
      </c>
      <c r="H96" s="102" t="s">
        <v>2729</v>
      </c>
    </row>
    <row r="97" s="93" customFormat="1" ht="30" customHeight="1" spans="1:8">
      <c r="A97" s="101"/>
      <c r="B97" s="102"/>
      <c r="C97" s="102"/>
      <c r="D97" s="102"/>
      <c r="E97" s="103"/>
      <c r="F97" s="102"/>
      <c r="G97" s="104">
        <v>13.54</v>
      </c>
      <c r="H97" s="102" t="s">
        <v>2711</v>
      </c>
    </row>
    <row r="98" s="93" customFormat="1" ht="30" customHeight="1" spans="1:8">
      <c r="A98" s="101" t="s">
        <v>2957</v>
      </c>
      <c r="B98" s="102" t="s">
        <v>2958</v>
      </c>
      <c r="C98" s="102" t="s">
        <v>2718</v>
      </c>
      <c r="D98" s="102" t="s">
        <v>2719</v>
      </c>
      <c r="E98" s="103" t="s">
        <v>2723</v>
      </c>
      <c r="F98" s="102" t="s">
        <v>2710</v>
      </c>
      <c r="G98" s="104">
        <v>6.29</v>
      </c>
      <c r="H98" s="102" t="s">
        <v>2729</v>
      </c>
    </row>
    <row r="99" s="93" customFormat="1" ht="30" customHeight="1" spans="1:8">
      <c r="A99" s="101" t="s">
        <v>2959</v>
      </c>
      <c r="B99" s="102" t="s">
        <v>2960</v>
      </c>
      <c r="C99" s="102" t="s">
        <v>2961</v>
      </c>
      <c r="D99" s="102" t="s">
        <v>2962</v>
      </c>
      <c r="E99" s="103" t="s">
        <v>2962</v>
      </c>
      <c r="F99" s="102" t="s">
        <v>2710</v>
      </c>
      <c r="G99" s="104">
        <v>6.29</v>
      </c>
      <c r="H99" s="102" t="s">
        <v>2729</v>
      </c>
    </row>
    <row r="100" s="93" customFormat="1" ht="30" customHeight="1" spans="1:8">
      <c r="A100" s="101" t="s">
        <v>2963</v>
      </c>
      <c r="B100" s="102" t="s">
        <v>2964</v>
      </c>
      <c r="C100" s="102" t="s">
        <v>2834</v>
      </c>
      <c r="D100" s="102" t="s">
        <v>2965</v>
      </c>
      <c r="E100" s="103" t="s">
        <v>2966</v>
      </c>
      <c r="F100" s="102" t="s">
        <v>2710</v>
      </c>
      <c r="G100" s="104">
        <v>6.29</v>
      </c>
      <c r="H100" s="102" t="s">
        <v>2729</v>
      </c>
    </row>
    <row r="101" s="93" customFormat="1" ht="30" customHeight="1" spans="1:8">
      <c r="A101" s="101" t="s">
        <v>2967</v>
      </c>
      <c r="B101" s="102" t="s">
        <v>2968</v>
      </c>
      <c r="C101" s="102" t="s">
        <v>2739</v>
      </c>
      <c r="D101" s="102" t="s">
        <v>2740</v>
      </c>
      <c r="E101" s="103" t="s">
        <v>2969</v>
      </c>
      <c r="F101" s="102" t="s">
        <v>2742</v>
      </c>
      <c r="G101" s="104">
        <v>9.22</v>
      </c>
      <c r="H101" s="102" t="s">
        <v>2687</v>
      </c>
    </row>
    <row r="102" s="93" customFormat="1" ht="30" customHeight="1" spans="1:8">
      <c r="A102" s="101" t="s">
        <v>2970</v>
      </c>
      <c r="B102" s="102" t="s">
        <v>2971</v>
      </c>
      <c r="C102" s="102" t="s">
        <v>2739</v>
      </c>
      <c r="D102" s="102" t="s">
        <v>2740</v>
      </c>
      <c r="E102" s="103" t="s">
        <v>2741</v>
      </c>
      <c r="F102" s="102" t="s">
        <v>2742</v>
      </c>
      <c r="G102" s="104">
        <v>2</v>
      </c>
      <c r="H102" s="102" t="s">
        <v>2743</v>
      </c>
    </row>
    <row r="103" s="93" customFormat="1" ht="35" customHeight="1" spans="1:8">
      <c r="A103" s="101" t="s">
        <v>2972</v>
      </c>
      <c r="B103" s="102" t="s">
        <v>2973</v>
      </c>
      <c r="C103" s="102" t="s">
        <v>2903</v>
      </c>
      <c r="D103" s="102" t="s">
        <v>2758</v>
      </c>
      <c r="E103" s="103" t="s">
        <v>2974</v>
      </c>
      <c r="F103" s="102" t="s">
        <v>2686</v>
      </c>
      <c r="G103" s="104">
        <v>4.32</v>
      </c>
      <c r="H103" s="102" t="s">
        <v>2699</v>
      </c>
    </row>
    <row r="104" s="93" customFormat="1" ht="30" customHeight="1" spans="1:8">
      <c r="A104" s="101" t="s">
        <v>2975</v>
      </c>
      <c r="B104" s="102" t="s">
        <v>2976</v>
      </c>
      <c r="C104" s="102" t="s">
        <v>2746</v>
      </c>
      <c r="D104" s="102" t="s">
        <v>2684</v>
      </c>
      <c r="E104" s="103" t="s">
        <v>2977</v>
      </c>
      <c r="F104" s="102" t="s">
        <v>2748</v>
      </c>
      <c r="G104" s="104">
        <v>0.09</v>
      </c>
      <c r="H104" s="102" t="s">
        <v>2729</v>
      </c>
    </row>
    <row r="105" s="93" customFormat="1" ht="30" customHeight="1" spans="1:8">
      <c r="A105" s="101"/>
      <c r="B105" s="102"/>
      <c r="C105" s="102"/>
      <c r="D105" s="102"/>
      <c r="E105" s="103"/>
      <c r="F105" s="102"/>
      <c r="G105" s="104">
        <v>5.84</v>
      </c>
      <c r="H105" s="102" t="s">
        <v>2749</v>
      </c>
    </row>
    <row r="106" s="93" customFormat="1" ht="30" customHeight="1" spans="1:8">
      <c r="A106" s="101" t="s">
        <v>2978</v>
      </c>
      <c r="B106" s="102" t="s">
        <v>2979</v>
      </c>
      <c r="C106" s="102" t="s">
        <v>2707</v>
      </c>
      <c r="D106" s="102" t="s">
        <v>2708</v>
      </c>
      <c r="E106" s="103" t="s">
        <v>2980</v>
      </c>
      <c r="F106" s="102" t="s">
        <v>2710</v>
      </c>
      <c r="G106" s="104">
        <v>13.54</v>
      </c>
      <c r="H106" s="102" t="s">
        <v>2711</v>
      </c>
    </row>
    <row r="107" s="93" customFormat="1" ht="30" customHeight="1" spans="1:8">
      <c r="A107" s="101" t="s">
        <v>2981</v>
      </c>
      <c r="B107" s="102" t="s">
        <v>2982</v>
      </c>
      <c r="C107" s="102" t="s">
        <v>2718</v>
      </c>
      <c r="D107" s="102" t="s">
        <v>2719</v>
      </c>
      <c r="E107" s="103" t="s">
        <v>2795</v>
      </c>
      <c r="F107" s="102" t="s">
        <v>2710</v>
      </c>
      <c r="G107" s="104">
        <v>13.54</v>
      </c>
      <c r="H107" s="102" t="s">
        <v>2711</v>
      </c>
    </row>
    <row r="108" s="93" customFormat="1" ht="30" customHeight="1" spans="1:8">
      <c r="A108" s="101" t="s">
        <v>2983</v>
      </c>
      <c r="B108" s="102" t="s">
        <v>2984</v>
      </c>
      <c r="C108" s="102" t="s">
        <v>2707</v>
      </c>
      <c r="D108" s="102" t="s">
        <v>2727</v>
      </c>
      <c r="E108" s="103" t="s">
        <v>2874</v>
      </c>
      <c r="F108" s="102" t="s">
        <v>2710</v>
      </c>
      <c r="G108" s="104">
        <v>13.54</v>
      </c>
      <c r="H108" s="102" t="s">
        <v>2711</v>
      </c>
    </row>
    <row r="109" s="93" customFormat="1" ht="30" customHeight="1" spans="1:8">
      <c r="A109" s="101" t="s">
        <v>2985</v>
      </c>
      <c r="B109" s="102" t="s">
        <v>2986</v>
      </c>
      <c r="C109" s="102" t="s">
        <v>2726</v>
      </c>
      <c r="D109" s="102" t="s">
        <v>2727</v>
      </c>
      <c r="E109" s="103" t="s">
        <v>2950</v>
      </c>
      <c r="F109" s="102" t="s">
        <v>2710</v>
      </c>
      <c r="G109" s="104">
        <v>13.54</v>
      </c>
      <c r="H109" s="102" t="s">
        <v>2711</v>
      </c>
    </row>
    <row r="110" s="93" customFormat="1" ht="30" customHeight="1" spans="1:8">
      <c r="A110" s="101" t="s">
        <v>2987</v>
      </c>
      <c r="B110" s="102" t="s">
        <v>2988</v>
      </c>
      <c r="C110" s="102" t="s">
        <v>2732</v>
      </c>
      <c r="D110" s="102" t="s">
        <v>2727</v>
      </c>
      <c r="E110" s="103" t="s">
        <v>2950</v>
      </c>
      <c r="F110" s="102" t="s">
        <v>2710</v>
      </c>
      <c r="G110" s="104">
        <v>13.54</v>
      </c>
      <c r="H110" s="102" t="s">
        <v>2711</v>
      </c>
    </row>
    <row r="111" s="93" customFormat="1" ht="30" customHeight="1" spans="1:8">
      <c r="A111" s="101" t="s">
        <v>2989</v>
      </c>
      <c r="B111" s="102" t="s">
        <v>2990</v>
      </c>
      <c r="C111" s="102" t="s">
        <v>2961</v>
      </c>
      <c r="D111" s="102" t="s">
        <v>2708</v>
      </c>
      <c r="E111" s="103" t="s">
        <v>2991</v>
      </c>
      <c r="F111" s="102" t="s">
        <v>2710</v>
      </c>
      <c r="G111" s="104">
        <v>6.29</v>
      </c>
      <c r="H111" s="102" t="s">
        <v>2729</v>
      </c>
    </row>
    <row r="112" s="93" customFormat="1" ht="30" customHeight="1" spans="1:8">
      <c r="A112" s="101" t="s">
        <v>2992</v>
      </c>
      <c r="B112" s="102" t="s">
        <v>2993</v>
      </c>
      <c r="C112" s="102" t="s">
        <v>2746</v>
      </c>
      <c r="D112" s="102" t="s">
        <v>2708</v>
      </c>
      <c r="E112" s="103" t="s">
        <v>2980</v>
      </c>
      <c r="F112" s="102" t="s">
        <v>2710</v>
      </c>
      <c r="G112" s="104">
        <v>6.29</v>
      </c>
      <c r="H112" s="102" t="s">
        <v>2729</v>
      </c>
    </row>
    <row r="113" s="93" customFormat="1" ht="30" customHeight="1" spans="1:8">
      <c r="A113" s="101" t="s">
        <v>2994</v>
      </c>
      <c r="B113" s="102" t="s">
        <v>2995</v>
      </c>
      <c r="C113" s="102" t="s">
        <v>2827</v>
      </c>
      <c r="D113" s="102" t="s">
        <v>2719</v>
      </c>
      <c r="E113" s="103" t="s">
        <v>2723</v>
      </c>
      <c r="F113" s="102" t="s">
        <v>2710</v>
      </c>
      <c r="G113" s="104">
        <v>6.29</v>
      </c>
      <c r="H113" s="102" t="s">
        <v>2729</v>
      </c>
    </row>
    <row r="114" s="93" customFormat="1" ht="32" customHeight="1" spans="1:8">
      <c r="A114" s="101" t="s">
        <v>2996</v>
      </c>
      <c r="B114" s="102" t="s">
        <v>2997</v>
      </c>
      <c r="C114" s="102" t="s">
        <v>2998</v>
      </c>
      <c r="D114" s="102" t="s">
        <v>2727</v>
      </c>
      <c r="E114" s="103" t="s">
        <v>2831</v>
      </c>
      <c r="F114" s="102" t="s">
        <v>2710</v>
      </c>
      <c r="G114" s="104">
        <v>6.29</v>
      </c>
      <c r="H114" s="102" t="s">
        <v>2729</v>
      </c>
    </row>
    <row r="115" s="93" customFormat="1" ht="32" customHeight="1" spans="1:8">
      <c r="A115" s="101" t="s">
        <v>2999</v>
      </c>
      <c r="B115" s="102" t="s">
        <v>3000</v>
      </c>
      <c r="C115" s="102" t="s">
        <v>3001</v>
      </c>
      <c r="D115" s="102" t="s">
        <v>2684</v>
      </c>
      <c r="E115" s="103" t="s">
        <v>2691</v>
      </c>
      <c r="F115" s="102" t="s">
        <v>2710</v>
      </c>
      <c r="G115" s="104">
        <v>6.29</v>
      </c>
      <c r="H115" s="102" t="s">
        <v>2729</v>
      </c>
    </row>
    <row r="116" s="93" customFormat="1" ht="30" customHeight="1" spans="1:8">
      <c r="A116" s="101" t="s">
        <v>3002</v>
      </c>
      <c r="B116" s="102" t="s">
        <v>3003</v>
      </c>
      <c r="C116" s="102" t="s">
        <v>3004</v>
      </c>
      <c r="D116" s="102" t="s">
        <v>2684</v>
      </c>
      <c r="E116" s="103" t="s">
        <v>3005</v>
      </c>
      <c r="F116" s="102" t="s">
        <v>2710</v>
      </c>
      <c r="G116" s="104">
        <v>6.29</v>
      </c>
      <c r="H116" s="102" t="s">
        <v>2729</v>
      </c>
    </row>
    <row r="117" s="93" customFormat="1" ht="30" customHeight="1" spans="1:8">
      <c r="A117" s="101" t="s">
        <v>3006</v>
      </c>
      <c r="B117" s="102" t="s">
        <v>3007</v>
      </c>
      <c r="C117" s="102" t="s">
        <v>3008</v>
      </c>
      <c r="D117" s="102" t="s">
        <v>2703</v>
      </c>
      <c r="E117" s="103" t="s">
        <v>3009</v>
      </c>
      <c r="F117" s="102" t="s">
        <v>2710</v>
      </c>
      <c r="G117" s="104">
        <v>6.29</v>
      </c>
      <c r="H117" s="102" t="s">
        <v>2729</v>
      </c>
    </row>
    <row r="118" s="93" customFormat="1" ht="30" customHeight="1" spans="1:8">
      <c r="A118" s="101" t="s">
        <v>3010</v>
      </c>
      <c r="B118" s="102" t="s">
        <v>3011</v>
      </c>
      <c r="C118" s="102" t="s">
        <v>2739</v>
      </c>
      <c r="D118" s="102" t="s">
        <v>2740</v>
      </c>
      <c r="E118" s="103" t="s">
        <v>2774</v>
      </c>
      <c r="F118" s="102" t="s">
        <v>2742</v>
      </c>
      <c r="G118" s="104">
        <v>1.34</v>
      </c>
      <c r="H118" s="102" t="s">
        <v>2729</v>
      </c>
    </row>
    <row r="119" s="93" customFormat="1" ht="30" customHeight="1" spans="1:8">
      <c r="A119" s="101" t="s">
        <v>3012</v>
      </c>
      <c r="B119" s="102" t="s">
        <v>3013</v>
      </c>
      <c r="C119" s="102" t="s">
        <v>2718</v>
      </c>
      <c r="D119" s="102" t="s">
        <v>2719</v>
      </c>
      <c r="E119" s="103" t="s">
        <v>3014</v>
      </c>
      <c r="F119" s="102" t="s">
        <v>2710</v>
      </c>
      <c r="G119" s="104">
        <v>13.54</v>
      </c>
      <c r="H119" s="102" t="s">
        <v>2711</v>
      </c>
    </row>
    <row r="120" s="93" customFormat="1" ht="40.5" spans="1:8">
      <c r="A120" s="101" t="s">
        <v>3015</v>
      </c>
      <c r="B120" s="102" t="s">
        <v>3016</v>
      </c>
      <c r="C120" s="102" t="s">
        <v>2998</v>
      </c>
      <c r="D120" s="102" t="s">
        <v>2727</v>
      </c>
      <c r="E120" s="103" t="s">
        <v>2911</v>
      </c>
      <c r="F120" s="102" t="s">
        <v>2710</v>
      </c>
      <c r="G120" s="104">
        <v>13.54</v>
      </c>
      <c r="H120" s="102" t="s">
        <v>2711</v>
      </c>
    </row>
    <row r="121" s="93" customFormat="1" ht="30" customHeight="1" spans="1:8">
      <c r="A121" s="101" t="s">
        <v>3017</v>
      </c>
      <c r="B121" s="102" t="s">
        <v>3018</v>
      </c>
      <c r="C121" s="102" t="s">
        <v>2726</v>
      </c>
      <c r="D121" s="102" t="s">
        <v>2727</v>
      </c>
      <c r="E121" s="103" t="s">
        <v>2877</v>
      </c>
      <c r="F121" s="102" t="s">
        <v>2710</v>
      </c>
      <c r="G121" s="104">
        <v>13.54</v>
      </c>
      <c r="H121" s="102" t="s">
        <v>2711</v>
      </c>
    </row>
    <row r="122" s="93" customFormat="1" ht="30" customHeight="1" spans="1:8">
      <c r="A122" s="101" t="s">
        <v>3019</v>
      </c>
      <c r="B122" s="102" t="s">
        <v>3020</v>
      </c>
      <c r="C122" s="102" t="s">
        <v>2998</v>
      </c>
      <c r="D122" s="102" t="s">
        <v>2727</v>
      </c>
      <c r="E122" s="103" t="s">
        <v>2831</v>
      </c>
      <c r="F122" s="102" t="s">
        <v>2710</v>
      </c>
      <c r="G122" s="104">
        <v>13.54</v>
      </c>
      <c r="H122" s="102" t="s">
        <v>2711</v>
      </c>
    </row>
    <row r="123" s="93" customFormat="1" ht="30" customHeight="1" spans="1:8">
      <c r="A123" s="101" t="s">
        <v>3021</v>
      </c>
      <c r="B123" s="102" t="s">
        <v>3022</v>
      </c>
      <c r="C123" s="102" t="s">
        <v>2726</v>
      </c>
      <c r="D123" s="102" t="s">
        <v>2727</v>
      </c>
      <c r="E123" s="103" t="s">
        <v>2950</v>
      </c>
      <c r="F123" s="102" t="s">
        <v>2710</v>
      </c>
      <c r="G123" s="104">
        <v>13.54</v>
      </c>
      <c r="H123" s="102" t="s">
        <v>2711</v>
      </c>
    </row>
    <row r="124" s="93" customFormat="1" ht="30" customHeight="1" spans="1:8">
      <c r="A124" s="101" t="s">
        <v>3023</v>
      </c>
      <c r="B124" s="102" t="s">
        <v>3024</v>
      </c>
      <c r="C124" s="102" t="s">
        <v>2726</v>
      </c>
      <c r="D124" s="102" t="s">
        <v>2727</v>
      </c>
      <c r="E124" s="103" t="s">
        <v>2733</v>
      </c>
      <c r="F124" s="102" t="s">
        <v>2710</v>
      </c>
      <c r="G124" s="104">
        <v>13.54</v>
      </c>
      <c r="H124" s="102" t="s">
        <v>2711</v>
      </c>
    </row>
    <row r="125" s="93" customFormat="1" ht="30" customHeight="1" spans="1:8">
      <c r="A125" s="101" t="s">
        <v>3025</v>
      </c>
      <c r="B125" s="102" t="s">
        <v>3026</v>
      </c>
      <c r="C125" s="102" t="s">
        <v>3027</v>
      </c>
      <c r="D125" s="102" t="s">
        <v>2770</v>
      </c>
      <c r="E125" s="103" t="s">
        <v>2900</v>
      </c>
      <c r="F125" s="102" t="s">
        <v>2710</v>
      </c>
      <c r="G125" s="104">
        <v>13.54</v>
      </c>
      <c r="H125" s="102" t="s">
        <v>2711</v>
      </c>
    </row>
    <row r="126" s="93" customFormat="1" ht="30" customHeight="1" spans="1:8">
      <c r="A126" s="101" t="s">
        <v>3028</v>
      </c>
      <c r="B126" s="102" t="s">
        <v>3029</v>
      </c>
      <c r="C126" s="102" t="s">
        <v>2746</v>
      </c>
      <c r="D126" s="102" t="s">
        <v>2684</v>
      </c>
      <c r="E126" s="103" t="s">
        <v>2821</v>
      </c>
      <c r="F126" s="102" t="s">
        <v>2748</v>
      </c>
      <c r="G126" s="104">
        <v>5.84</v>
      </c>
      <c r="H126" s="102" t="s">
        <v>2749</v>
      </c>
    </row>
    <row r="127" s="93" customFormat="1" ht="30" customHeight="1" spans="1:8">
      <c r="A127" s="101" t="s">
        <v>3030</v>
      </c>
      <c r="B127" s="102" t="s">
        <v>3031</v>
      </c>
      <c r="C127" s="102" t="s">
        <v>2852</v>
      </c>
      <c r="D127" s="102" t="s">
        <v>2853</v>
      </c>
      <c r="E127" s="103" t="s">
        <v>3032</v>
      </c>
      <c r="F127" s="102" t="s">
        <v>2710</v>
      </c>
      <c r="G127" s="104">
        <v>6.29</v>
      </c>
      <c r="H127" s="102" t="s">
        <v>2729</v>
      </c>
    </row>
    <row r="128" s="93" customFormat="1" ht="30" customHeight="1" spans="1:8">
      <c r="A128" s="101" t="s">
        <v>3033</v>
      </c>
      <c r="B128" s="102" t="s">
        <v>3034</v>
      </c>
      <c r="C128" s="102" t="s">
        <v>2827</v>
      </c>
      <c r="D128" s="102" t="s">
        <v>2719</v>
      </c>
      <c r="E128" s="103" t="s">
        <v>2828</v>
      </c>
      <c r="F128" s="102" t="s">
        <v>2710</v>
      </c>
      <c r="G128" s="104">
        <v>6.29</v>
      </c>
      <c r="H128" s="102" t="s">
        <v>2729</v>
      </c>
    </row>
    <row r="129" s="93" customFormat="1" ht="30" customHeight="1" spans="1:8">
      <c r="A129" s="101" t="s">
        <v>3035</v>
      </c>
      <c r="B129" s="102" t="s">
        <v>3036</v>
      </c>
      <c r="C129" s="102" t="s">
        <v>2707</v>
      </c>
      <c r="D129" s="102" t="s">
        <v>2727</v>
      </c>
      <c r="E129" s="103" t="s">
        <v>3037</v>
      </c>
      <c r="F129" s="102" t="s">
        <v>2710</v>
      </c>
      <c r="G129" s="104">
        <v>6.29</v>
      </c>
      <c r="H129" s="102" t="s">
        <v>2729</v>
      </c>
    </row>
    <row r="130" s="93" customFormat="1" ht="30" customHeight="1" spans="1:8">
      <c r="A130" s="101" t="s">
        <v>3038</v>
      </c>
      <c r="B130" s="102" t="s">
        <v>3039</v>
      </c>
      <c r="C130" s="102" t="s">
        <v>2801</v>
      </c>
      <c r="D130" s="102" t="s">
        <v>2684</v>
      </c>
      <c r="E130" s="103" t="s">
        <v>2691</v>
      </c>
      <c r="F130" s="102" t="s">
        <v>2710</v>
      </c>
      <c r="G130" s="104">
        <v>6.29</v>
      </c>
      <c r="H130" s="102" t="s">
        <v>2729</v>
      </c>
    </row>
    <row r="131" s="93" customFormat="1" ht="30" customHeight="1" spans="1:8">
      <c r="A131" s="101" t="s">
        <v>3040</v>
      </c>
      <c r="B131" s="102" t="s">
        <v>3041</v>
      </c>
      <c r="C131" s="102" t="s">
        <v>2690</v>
      </c>
      <c r="D131" s="102" t="s">
        <v>2684</v>
      </c>
      <c r="E131" s="103" t="s">
        <v>2698</v>
      </c>
      <c r="F131" s="102" t="s">
        <v>2686</v>
      </c>
      <c r="G131" s="104">
        <v>1.14</v>
      </c>
      <c r="H131" s="102" t="s">
        <v>2687</v>
      </c>
    </row>
    <row r="132" s="93" customFormat="1" ht="30" customHeight="1" spans="1:8">
      <c r="A132" s="101" t="s">
        <v>3042</v>
      </c>
      <c r="B132" s="102" t="s">
        <v>3043</v>
      </c>
      <c r="C132" s="102" t="s">
        <v>2882</v>
      </c>
      <c r="D132" s="102" t="s">
        <v>2758</v>
      </c>
      <c r="E132" s="103" t="s">
        <v>3044</v>
      </c>
      <c r="F132" s="102" t="s">
        <v>2686</v>
      </c>
      <c r="G132" s="104">
        <v>4.32</v>
      </c>
      <c r="H132" s="102" t="s">
        <v>2699</v>
      </c>
    </row>
    <row r="133" s="93" customFormat="1" ht="46" customHeight="1" spans="1:8">
      <c r="A133" s="101" t="s">
        <v>3045</v>
      </c>
      <c r="B133" s="102" t="s">
        <v>3046</v>
      </c>
      <c r="C133" s="102" t="s">
        <v>3047</v>
      </c>
      <c r="D133" s="102" t="s">
        <v>2708</v>
      </c>
      <c r="E133" s="103" t="s">
        <v>3048</v>
      </c>
      <c r="F133" s="102" t="s">
        <v>2686</v>
      </c>
      <c r="G133" s="104">
        <v>4.32</v>
      </c>
      <c r="H133" s="102" t="s">
        <v>2699</v>
      </c>
    </row>
    <row r="134" s="93" customFormat="1" ht="30" customHeight="1" spans="1:8">
      <c r="A134" s="101" t="s">
        <v>3049</v>
      </c>
      <c r="B134" s="102" t="s">
        <v>3050</v>
      </c>
      <c r="C134" s="102" t="s">
        <v>2736</v>
      </c>
      <c r="D134" s="102" t="s">
        <v>2708</v>
      </c>
      <c r="E134" s="103" t="s">
        <v>3051</v>
      </c>
      <c r="F134" s="102" t="s">
        <v>2686</v>
      </c>
      <c r="G134" s="104">
        <v>4.32</v>
      </c>
      <c r="H134" s="102" t="s">
        <v>2699</v>
      </c>
    </row>
    <row r="135" s="93" customFormat="1" ht="30" customHeight="1" spans="1:8">
      <c r="A135" s="101" t="s">
        <v>3052</v>
      </c>
      <c r="B135" s="102" t="s">
        <v>3053</v>
      </c>
      <c r="C135" s="102" t="s">
        <v>2718</v>
      </c>
      <c r="D135" s="102" t="s">
        <v>2719</v>
      </c>
      <c r="E135" s="103" t="s">
        <v>2723</v>
      </c>
      <c r="F135" s="102" t="s">
        <v>2710</v>
      </c>
      <c r="G135" s="104">
        <v>13.54</v>
      </c>
      <c r="H135" s="102" t="s">
        <v>2711</v>
      </c>
    </row>
    <row r="136" s="93" customFormat="1" ht="30" customHeight="1" spans="1:8">
      <c r="A136" s="101" t="s">
        <v>3054</v>
      </c>
      <c r="B136" s="102" t="s">
        <v>3055</v>
      </c>
      <c r="C136" s="102" t="s">
        <v>2736</v>
      </c>
      <c r="D136" s="102" t="s">
        <v>2740</v>
      </c>
      <c r="E136" s="103" t="s">
        <v>3056</v>
      </c>
      <c r="F136" s="102" t="s">
        <v>2710</v>
      </c>
      <c r="G136" s="104">
        <v>13.54</v>
      </c>
      <c r="H136" s="102" t="s">
        <v>2711</v>
      </c>
    </row>
    <row r="137" s="93" customFormat="1" ht="30" customHeight="1" spans="1:8">
      <c r="A137" s="101" t="s">
        <v>3057</v>
      </c>
      <c r="B137" s="102" t="s">
        <v>3058</v>
      </c>
      <c r="C137" s="102" t="s">
        <v>2746</v>
      </c>
      <c r="D137" s="102" t="s">
        <v>2684</v>
      </c>
      <c r="E137" s="103" t="s">
        <v>3059</v>
      </c>
      <c r="F137" s="102" t="s">
        <v>2748</v>
      </c>
      <c r="G137" s="104">
        <v>3.896</v>
      </c>
      <c r="H137" s="102" t="s">
        <v>2749</v>
      </c>
    </row>
    <row r="138" s="93" customFormat="1" ht="30" customHeight="1" spans="1:8">
      <c r="A138" s="101" t="s">
        <v>3060</v>
      </c>
      <c r="B138" s="102" t="s">
        <v>3061</v>
      </c>
      <c r="C138" s="102" t="s">
        <v>2746</v>
      </c>
      <c r="D138" s="102" t="s">
        <v>2684</v>
      </c>
      <c r="E138" s="103" t="s">
        <v>2752</v>
      </c>
      <c r="F138" s="102" t="s">
        <v>2748</v>
      </c>
      <c r="G138" s="104">
        <v>5.84</v>
      </c>
      <c r="H138" s="102" t="s">
        <v>2749</v>
      </c>
    </row>
    <row r="139" s="93" customFormat="1" ht="30" customHeight="1" spans="1:8">
      <c r="A139" s="101" t="s">
        <v>3062</v>
      </c>
      <c r="B139" s="102" t="s">
        <v>3063</v>
      </c>
      <c r="C139" s="102" t="s">
        <v>2746</v>
      </c>
      <c r="D139" s="102" t="s">
        <v>2684</v>
      </c>
      <c r="E139" s="103" t="s">
        <v>2752</v>
      </c>
      <c r="F139" s="102" t="s">
        <v>2748</v>
      </c>
      <c r="G139" s="104">
        <v>5.84</v>
      </c>
      <c r="H139" s="102" t="s">
        <v>2749</v>
      </c>
    </row>
    <row r="140" s="93" customFormat="1" ht="30" customHeight="1" spans="1:8">
      <c r="A140" s="101" t="s">
        <v>3064</v>
      </c>
      <c r="B140" s="102" t="s">
        <v>3065</v>
      </c>
      <c r="C140" s="102" t="s">
        <v>2860</v>
      </c>
      <c r="D140" s="102" t="s">
        <v>2708</v>
      </c>
      <c r="E140" s="103" t="s">
        <v>3066</v>
      </c>
      <c r="F140" s="102" t="s">
        <v>2710</v>
      </c>
      <c r="G140" s="104">
        <v>6.29</v>
      </c>
      <c r="H140" s="102" t="s">
        <v>2729</v>
      </c>
    </row>
    <row r="141" s="93" customFormat="1" ht="30" customHeight="1" spans="1:8">
      <c r="A141" s="101" t="s">
        <v>3067</v>
      </c>
      <c r="B141" s="102" t="s">
        <v>3068</v>
      </c>
      <c r="C141" s="102" t="s">
        <v>2769</v>
      </c>
      <c r="D141" s="102" t="s">
        <v>2770</v>
      </c>
      <c r="E141" s="103" t="s">
        <v>2771</v>
      </c>
      <c r="F141" s="102" t="s">
        <v>2710</v>
      </c>
      <c r="G141" s="104">
        <v>6.29</v>
      </c>
      <c r="H141" s="102" t="s">
        <v>2729</v>
      </c>
    </row>
    <row r="142" s="93" customFormat="1" ht="30" customHeight="1" spans="1:8">
      <c r="A142" s="101" t="s">
        <v>3069</v>
      </c>
      <c r="B142" s="102" t="s">
        <v>3070</v>
      </c>
      <c r="C142" s="102" t="s">
        <v>2739</v>
      </c>
      <c r="D142" s="102" t="s">
        <v>2740</v>
      </c>
      <c r="E142" s="103" t="s">
        <v>2741</v>
      </c>
      <c r="F142" s="102" t="s">
        <v>2742</v>
      </c>
      <c r="G142" s="104">
        <v>1.34</v>
      </c>
      <c r="H142" s="102" t="s">
        <v>2729</v>
      </c>
    </row>
    <row r="143" s="93" customFormat="1" ht="30" customHeight="1" spans="1:8">
      <c r="A143" s="101" t="s">
        <v>3071</v>
      </c>
      <c r="B143" s="102" t="s">
        <v>3072</v>
      </c>
      <c r="C143" s="102" t="s">
        <v>2739</v>
      </c>
      <c r="D143" s="102" t="s">
        <v>2740</v>
      </c>
      <c r="E143" s="103" t="s">
        <v>3056</v>
      </c>
      <c r="F143" s="102" t="s">
        <v>2742</v>
      </c>
      <c r="G143" s="104">
        <v>9.22</v>
      </c>
      <c r="H143" s="102" t="s">
        <v>2687</v>
      </c>
    </row>
    <row r="144" s="93" customFormat="1" ht="28" customHeight="1" spans="1:8">
      <c r="A144" s="109" t="s">
        <v>3073</v>
      </c>
      <c r="B144" s="110"/>
      <c r="C144" s="110"/>
      <c r="D144" s="110"/>
      <c r="E144" s="110"/>
      <c r="F144" s="110"/>
      <c r="G144" s="110"/>
      <c r="H144" s="110"/>
    </row>
  </sheetData>
  <mergeCells count="52">
    <mergeCell ref="A2:H2"/>
    <mergeCell ref="A3:H3"/>
    <mergeCell ref="A144:H144"/>
    <mergeCell ref="A14:A15"/>
    <mergeCell ref="A18:A19"/>
    <mergeCell ref="A36:A37"/>
    <mergeCell ref="A75:A76"/>
    <mergeCell ref="A87:A89"/>
    <mergeCell ref="A94:A95"/>
    <mergeCell ref="A96:A97"/>
    <mergeCell ref="A104:A105"/>
    <mergeCell ref="B14:B15"/>
    <mergeCell ref="B18:B19"/>
    <mergeCell ref="B36:B37"/>
    <mergeCell ref="B61:B62"/>
    <mergeCell ref="B75:B76"/>
    <mergeCell ref="B87:B89"/>
    <mergeCell ref="B94:B95"/>
    <mergeCell ref="B96:B97"/>
    <mergeCell ref="B104:B105"/>
    <mergeCell ref="C14:C15"/>
    <mergeCell ref="C18:C19"/>
    <mergeCell ref="C36:C37"/>
    <mergeCell ref="C75:C76"/>
    <mergeCell ref="C87:C89"/>
    <mergeCell ref="C94:C95"/>
    <mergeCell ref="C96:C97"/>
    <mergeCell ref="C104:C105"/>
    <mergeCell ref="D14:D15"/>
    <mergeCell ref="D18:D19"/>
    <mergeCell ref="D36:D37"/>
    <mergeCell ref="D75:D76"/>
    <mergeCell ref="D87:D89"/>
    <mergeCell ref="D94:D95"/>
    <mergeCell ref="D96:D97"/>
    <mergeCell ref="D104:D105"/>
    <mergeCell ref="E14:E15"/>
    <mergeCell ref="E18:E19"/>
    <mergeCell ref="E36:E37"/>
    <mergeCell ref="E75:E76"/>
    <mergeCell ref="E87:E89"/>
    <mergeCell ref="E94:E95"/>
    <mergeCell ref="E96:E97"/>
    <mergeCell ref="E104:E105"/>
    <mergeCell ref="F14:F15"/>
    <mergeCell ref="F18:F19"/>
    <mergeCell ref="F36:F37"/>
    <mergeCell ref="F75:F76"/>
    <mergeCell ref="F87:F89"/>
    <mergeCell ref="F94:F95"/>
    <mergeCell ref="F96:F97"/>
    <mergeCell ref="F104:F105"/>
  </mergeCells>
  <printOptions horizontalCentered="1"/>
  <pageMargins left="0.751388888888889" right="0.751388888888889" top="1" bottom="1" header="0.511805555555556" footer="0.511805555555556"/>
  <pageSetup paperSize="9" scale="87" fitToHeight="0" orientation="landscape" horizontalDpi="600"/>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0"/>
  <sheetViews>
    <sheetView workbookViewId="0">
      <selection activeCell="A1" sqref="A1"/>
    </sheetView>
  </sheetViews>
  <sheetFormatPr defaultColWidth="10" defaultRowHeight="13.5" outlineLevelCol="7"/>
  <cols>
    <col min="1" max="1" width="26.6333333333333" style="93" customWidth="1"/>
    <col min="2" max="2" width="16" style="93" customWidth="1"/>
    <col min="3" max="3" width="14" style="93" customWidth="1"/>
    <col min="4" max="4" width="18.75" style="93" customWidth="1"/>
    <col min="5" max="5" width="25.2416666666667" style="95" customWidth="1"/>
    <col min="6" max="6" width="18" style="93" customWidth="1"/>
    <col min="7" max="8" width="11.6333333333333" style="93" customWidth="1"/>
    <col min="9" max="9" width="9.76666666666667" style="93" customWidth="1"/>
    <col min="10" max="16384" width="10" style="93"/>
  </cols>
  <sheetData>
    <row r="1" ht="14.25" spans="1:1">
      <c r="A1" s="96" t="s">
        <v>3074</v>
      </c>
    </row>
    <row r="2" s="93" customFormat="1" ht="34" customHeight="1" spans="1:8">
      <c r="A2" s="97" t="s">
        <v>3075</v>
      </c>
      <c r="B2" s="97"/>
      <c r="C2" s="97"/>
      <c r="D2" s="97"/>
      <c r="E2" s="97"/>
      <c r="F2" s="97"/>
      <c r="G2" s="97"/>
      <c r="H2" s="97"/>
    </row>
    <row r="3" s="93" customFormat="1" ht="21" customHeight="1" spans="1:8">
      <c r="A3" s="98" t="s">
        <v>48</v>
      </c>
      <c r="B3" s="98"/>
      <c r="C3" s="98"/>
      <c r="D3" s="98"/>
      <c r="E3" s="99"/>
      <c r="F3" s="98"/>
      <c r="G3" s="98"/>
      <c r="H3" s="98"/>
    </row>
    <row r="4" s="94" customFormat="1" ht="39" customHeight="1" spans="1:8">
      <c r="A4" s="100" t="s">
        <v>2673</v>
      </c>
      <c r="B4" s="100" t="s">
        <v>2674</v>
      </c>
      <c r="C4" s="100" t="s">
        <v>2675</v>
      </c>
      <c r="D4" s="100" t="s">
        <v>2676</v>
      </c>
      <c r="E4" s="100" t="s">
        <v>2677</v>
      </c>
      <c r="F4" s="100" t="s">
        <v>2678</v>
      </c>
      <c r="G4" s="100" t="s">
        <v>2679</v>
      </c>
      <c r="H4" s="100" t="s">
        <v>2680</v>
      </c>
    </row>
    <row r="5" s="93" customFormat="1" ht="33" customHeight="1" spans="1:8">
      <c r="A5" s="101" t="s">
        <v>2737</v>
      </c>
      <c r="B5" s="101" t="s">
        <v>2738</v>
      </c>
      <c r="C5" s="102" t="s">
        <v>2739</v>
      </c>
      <c r="D5" s="102" t="s">
        <v>2740</v>
      </c>
      <c r="E5" s="103" t="s">
        <v>2741</v>
      </c>
      <c r="F5" s="102" t="s">
        <v>2742</v>
      </c>
      <c r="G5" s="104">
        <v>2.1</v>
      </c>
      <c r="H5" s="102" t="s">
        <v>2711</v>
      </c>
    </row>
    <row r="6" s="93" customFormat="1" ht="33" customHeight="1" spans="1:8">
      <c r="A6" s="101"/>
      <c r="B6" s="101"/>
      <c r="C6" s="102"/>
      <c r="D6" s="102"/>
      <c r="E6" s="103"/>
      <c r="F6" s="102"/>
      <c r="G6" s="104">
        <v>2</v>
      </c>
      <c r="H6" s="102" t="s">
        <v>2743</v>
      </c>
    </row>
    <row r="7" s="93" customFormat="1" ht="33" customHeight="1" spans="1:8">
      <c r="A7" s="101" t="s">
        <v>2753</v>
      </c>
      <c r="B7" s="101" t="s">
        <v>2754</v>
      </c>
      <c r="C7" s="102" t="s">
        <v>2746</v>
      </c>
      <c r="D7" s="102" t="s">
        <v>2684</v>
      </c>
      <c r="E7" s="103" t="s">
        <v>2755</v>
      </c>
      <c r="F7" s="102" t="s">
        <v>2748</v>
      </c>
      <c r="G7" s="104">
        <v>4.18</v>
      </c>
      <c r="H7" s="102" t="s">
        <v>2729</v>
      </c>
    </row>
    <row r="8" s="93" customFormat="1" ht="33" customHeight="1" spans="1:8">
      <c r="A8" s="101" t="s">
        <v>2705</v>
      </c>
      <c r="B8" s="101" t="s">
        <v>2706</v>
      </c>
      <c r="C8" s="102" t="s">
        <v>2707</v>
      </c>
      <c r="D8" s="102" t="s">
        <v>2708</v>
      </c>
      <c r="E8" s="103" t="s">
        <v>2709</v>
      </c>
      <c r="F8" s="102" t="s">
        <v>2710</v>
      </c>
      <c r="G8" s="104">
        <v>3.09</v>
      </c>
      <c r="H8" s="102" t="s">
        <v>2711</v>
      </c>
    </row>
    <row r="9" s="93" customFormat="1" ht="33" customHeight="1" spans="1:8">
      <c r="A9" s="101" t="s">
        <v>3049</v>
      </c>
      <c r="B9" s="101" t="s">
        <v>3050</v>
      </c>
      <c r="C9" s="102" t="s">
        <v>2736</v>
      </c>
      <c r="D9" s="102" t="s">
        <v>2708</v>
      </c>
      <c r="E9" s="103" t="s">
        <v>3051</v>
      </c>
      <c r="F9" s="102" t="s">
        <v>2686</v>
      </c>
      <c r="G9" s="104">
        <v>2.8</v>
      </c>
      <c r="H9" s="102" t="s">
        <v>2699</v>
      </c>
    </row>
    <row r="10" s="93" customFormat="1" ht="33" customHeight="1" spans="1:8">
      <c r="A10" s="101" t="s">
        <v>2812</v>
      </c>
      <c r="B10" s="101" t="s">
        <v>2813</v>
      </c>
      <c r="C10" s="102" t="s">
        <v>2739</v>
      </c>
      <c r="D10" s="102" t="s">
        <v>2740</v>
      </c>
      <c r="E10" s="103" t="s">
        <v>2741</v>
      </c>
      <c r="F10" s="102" t="s">
        <v>2742</v>
      </c>
      <c r="G10" s="104">
        <v>2.1</v>
      </c>
      <c r="H10" s="102" t="s">
        <v>2711</v>
      </c>
    </row>
    <row r="11" s="93" customFormat="1" ht="33" customHeight="1" spans="1:8">
      <c r="A11" s="101" t="s">
        <v>2817</v>
      </c>
      <c r="B11" s="101" t="s">
        <v>2818</v>
      </c>
      <c r="C11" s="102" t="s">
        <v>2746</v>
      </c>
      <c r="D11" s="102" t="s">
        <v>2684</v>
      </c>
      <c r="E11" s="103" t="s">
        <v>2755</v>
      </c>
      <c r="F11" s="102" t="s">
        <v>2748</v>
      </c>
      <c r="G11" s="104">
        <v>3</v>
      </c>
      <c r="H11" s="102" t="s">
        <v>2749</v>
      </c>
    </row>
    <row r="12" s="93" customFormat="1" ht="33" customHeight="1" spans="1:8">
      <c r="A12" s="101" t="s">
        <v>2780</v>
      </c>
      <c r="B12" s="101" t="s">
        <v>2781</v>
      </c>
      <c r="C12" s="102" t="s">
        <v>2697</v>
      </c>
      <c r="D12" s="102" t="s">
        <v>2758</v>
      </c>
      <c r="E12" s="103" t="s">
        <v>2782</v>
      </c>
      <c r="F12" s="102" t="s">
        <v>2686</v>
      </c>
      <c r="G12" s="104">
        <v>0.31</v>
      </c>
      <c r="H12" s="102" t="s">
        <v>2687</v>
      </c>
    </row>
    <row r="13" s="93" customFormat="1" ht="33" customHeight="1" spans="1:8">
      <c r="A13" s="101" t="s">
        <v>2905</v>
      </c>
      <c r="B13" s="101" t="s">
        <v>2906</v>
      </c>
      <c r="C13" s="102" t="s">
        <v>2852</v>
      </c>
      <c r="D13" s="102" t="s">
        <v>2758</v>
      </c>
      <c r="E13" s="103" t="s">
        <v>2907</v>
      </c>
      <c r="F13" s="102" t="s">
        <v>2686</v>
      </c>
      <c r="G13" s="104">
        <v>2.8</v>
      </c>
      <c r="H13" s="102" t="s">
        <v>2699</v>
      </c>
    </row>
    <row r="14" s="93" customFormat="1" ht="33" customHeight="1" spans="1:8">
      <c r="A14" s="101" t="s">
        <v>2799</v>
      </c>
      <c r="B14" s="101" t="s">
        <v>2800</v>
      </c>
      <c r="C14" s="102" t="s">
        <v>2801</v>
      </c>
      <c r="D14" s="102" t="s">
        <v>2684</v>
      </c>
      <c r="E14" s="103" t="s">
        <v>2755</v>
      </c>
      <c r="F14" s="102" t="s">
        <v>2710</v>
      </c>
      <c r="G14" s="104">
        <v>3.09</v>
      </c>
      <c r="H14" s="102" t="s">
        <v>2711</v>
      </c>
    </row>
    <row r="15" s="93" customFormat="1" ht="33" customHeight="1" spans="1:8">
      <c r="A15" s="101" t="s">
        <v>2914</v>
      </c>
      <c r="B15" s="101" t="s">
        <v>2915</v>
      </c>
      <c r="C15" s="102" t="s">
        <v>2746</v>
      </c>
      <c r="D15" s="102" t="s">
        <v>2684</v>
      </c>
      <c r="E15" s="103" t="s">
        <v>2755</v>
      </c>
      <c r="F15" s="102" t="s">
        <v>2748</v>
      </c>
      <c r="G15" s="104">
        <v>4.18</v>
      </c>
      <c r="H15" s="102" t="s">
        <v>2729</v>
      </c>
    </row>
    <row r="16" s="93" customFormat="1" ht="33" customHeight="1" spans="1:8">
      <c r="A16" s="101"/>
      <c r="B16" s="101"/>
      <c r="C16" s="102"/>
      <c r="D16" s="102"/>
      <c r="E16" s="103"/>
      <c r="F16" s="102"/>
      <c r="G16" s="104">
        <v>0.94</v>
      </c>
      <c r="H16" s="102" t="s">
        <v>2743</v>
      </c>
    </row>
    <row r="17" s="93" customFormat="1" ht="33" customHeight="1" spans="1:8">
      <c r="A17" s="101" t="s">
        <v>2783</v>
      </c>
      <c r="B17" s="101" t="s">
        <v>2784</v>
      </c>
      <c r="C17" s="102" t="s">
        <v>2726</v>
      </c>
      <c r="D17" s="102" t="s">
        <v>2708</v>
      </c>
      <c r="E17" s="103" t="s">
        <v>2785</v>
      </c>
      <c r="F17" s="102" t="s">
        <v>2710</v>
      </c>
      <c r="G17" s="104">
        <v>3.09</v>
      </c>
      <c r="H17" s="102" t="s">
        <v>2711</v>
      </c>
    </row>
    <row r="18" s="93" customFormat="1" ht="33" customHeight="1" spans="1:8">
      <c r="A18" s="101" t="s">
        <v>2786</v>
      </c>
      <c r="B18" s="101" t="s">
        <v>2787</v>
      </c>
      <c r="C18" s="102" t="s">
        <v>2707</v>
      </c>
      <c r="D18" s="102" t="s">
        <v>2708</v>
      </c>
      <c r="E18" s="103" t="s">
        <v>2709</v>
      </c>
      <c r="F18" s="102" t="s">
        <v>2710</v>
      </c>
      <c r="G18" s="104">
        <v>3.09</v>
      </c>
      <c r="H18" s="102" t="s">
        <v>2711</v>
      </c>
    </row>
    <row r="19" s="93" customFormat="1" ht="33" customHeight="1" spans="1:8">
      <c r="A19" s="101" t="s">
        <v>2945</v>
      </c>
      <c r="B19" s="101" t="s">
        <v>2946</v>
      </c>
      <c r="C19" s="102" t="s">
        <v>2718</v>
      </c>
      <c r="D19" s="102" t="s">
        <v>2708</v>
      </c>
      <c r="E19" s="103" t="s">
        <v>2947</v>
      </c>
      <c r="F19" s="102" t="s">
        <v>2710</v>
      </c>
      <c r="G19" s="104">
        <v>3.09</v>
      </c>
      <c r="H19" s="102" t="s">
        <v>2711</v>
      </c>
    </row>
    <row r="20" s="93" customFormat="1" ht="33" customHeight="1" spans="1:8">
      <c r="A20" s="101" t="s">
        <v>3042</v>
      </c>
      <c r="B20" s="101" t="s">
        <v>3043</v>
      </c>
      <c r="C20" s="102" t="s">
        <v>2882</v>
      </c>
      <c r="D20" s="102" t="s">
        <v>2758</v>
      </c>
      <c r="E20" s="103" t="s">
        <v>3044</v>
      </c>
      <c r="F20" s="102" t="s">
        <v>2686</v>
      </c>
      <c r="G20" s="104">
        <v>2.8</v>
      </c>
      <c r="H20" s="102" t="s">
        <v>2699</v>
      </c>
    </row>
    <row r="21" s="93" customFormat="1" ht="33" customHeight="1" spans="1:8">
      <c r="A21" s="101" t="s">
        <v>2941</v>
      </c>
      <c r="B21" s="101" t="s">
        <v>2942</v>
      </c>
      <c r="C21" s="102" t="s">
        <v>2739</v>
      </c>
      <c r="D21" s="102" t="s">
        <v>2740</v>
      </c>
      <c r="E21" s="103" t="s">
        <v>2741</v>
      </c>
      <c r="F21" s="102" t="s">
        <v>2742</v>
      </c>
      <c r="G21" s="104">
        <v>5.35</v>
      </c>
      <c r="H21" s="102" t="s">
        <v>2687</v>
      </c>
    </row>
    <row r="22" s="93" customFormat="1" ht="33" customHeight="1" spans="1:8">
      <c r="A22" s="101"/>
      <c r="B22" s="101"/>
      <c r="C22" s="102"/>
      <c r="D22" s="102"/>
      <c r="E22" s="103"/>
      <c r="F22" s="102"/>
      <c r="G22" s="104">
        <v>0.11</v>
      </c>
      <c r="H22" s="102" t="s">
        <v>2729</v>
      </c>
    </row>
    <row r="23" s="93" customFormat="1" ht="33" customHeight="1" spans="1:8">
      <c r="A23" s="101"/>
      <c r="B23" s="101"/>
      <c r="C23" s="102"/>
      <c r="D23" s="102"/>
      <c r="E23" s="103"/>
      <c r="F23" s="102"/>
      <c r="G23" s="104">
        <v>2</v>
      </c>
      <c r="H23" s="102" t="s">
        <v>2743</v>
      </c>
    </row>
    <row r="24" s="93" customFormat="1" ht="33" customHeight="1" spans="1:8">
      <c r="A24" s="101" t="s">
        <v>2932</v>
      </c>
      <c r="B24" s="101" t="s">
        <v>2933</v>
      </c>
      <c r="C24" s="102" t="s">
        <v>2739</v>
      </c>
      <c r="D24" s="102" t="s">
        <v>2740</v>
      </c>
      <c r="E24" s="103" t="s">
        <v>2741</v>
      </c>
      <c r="F24" s="102" t="s">
        <v>2742</v>
      </c>
      <c r="G24" s="104">
        <v>5.35</v>
      </c>
      <c r="H24" s="102" t="s">
        <v>2687</v>
      </c>
    </row>
    <row r="25" s="93" customFormat="1" ht="33" customHeight="1" spans="1:8">
      <c r="A25" s="101" t="s">
        <v>2934</v>
      </c>
      <c r="B25" s="101" t="s">
        <v>2935</v>
      </c>
      <c r="C25" s="102" t="s">
        <v>2739</v>
      </c>
      <c r="D25" s="102" t="s">
        <v>2740</v>
      </c>
      <c r="E25" s="103" t="s">
        <v>2741</v>
      </c>
      <c r="F25" s="102" t="s">
        <v>2742</v>
      </c>
      <c r="G25" s="104">
        <v>5.35</v>
      </c>
      <c r="H25" s="102" t="s">
        <v>2687</v>
      </c>
    </row>
    <row r="26" s="93" customFormat="1" ht="33" customHeight="1" spans="1:8">
      <c r="A26" s="101" t="s">
        <v>2890</v>
      </c>
      <c r="B26" s="101" t="s">
        <v>2891</v>
      </c>
      <c r="C26" s="102" t="s">
        <v>2746</v>
      </c>
      <c r="D26" s="102" t="s">
        <v>2684</v>
      </c>
      <c r="E26" s="103" t="s">
        <v>2755</v>
      </c>
      <c r="F26" s="102" t="s">
        <v>2748</v>
      </c>
      <c r="G26" s="104">
        <v>4.18</v>
      </c>
      <c r="H26" s="102" t="s">
        <v>2729</v>
      </c>
    </row>
    <row r="27" s="93" customFormat="1" ht="33" customHeight="1" spans="1:8">
      <c r="A27" s="101" t="s">
        <v>2951</v>
      </c>
      <c r="B27" s="101" t="s">
        <v>2952</v>
      </c>
      <c r="C27" s="102" t="s">
        <v>2746</v>
      </c>
      <c r="D27" s="102" t="s">
        <v>2758</v>
      </c>
      <c r="E27" s="103" t="s">
        <v>2907</v>
      </c>
      <c r="F27" s="102" t="s">
        <v>2748</v>
      </c>
      <c r="G27" s="104">
        <v>4.18</v>
      </c>
      <c r="H27" s="102" t="s">
        <v>2729</v>
      </c>
    </row>
    <row r="28" s="93" customFormat="1" ht="33" customHeight="1" spans="1:8">
      <c r="A28" s="101" t="s">
        <v>2970</v>
      </c>
      <c r="B28" s="101" t="s">
        <v>2971</v>
      </c>
      <c r="C28" s="102" t="s">
        <v>2739</v>
      </c>
      <c r="D28" s="102" t="s">
        <v>2740</v>
      </c>
      <c r="E28" s="103" t="s">
        <v>2741</v>
      </c>
      <c r="F28" s="102" t="s">
        <v>2742</v>
      </c>
      <c r="G28" s="104">
        <v>2</v>
      </c>
      <c r="H28" s="102" t="s">
        <v>2743</v>
      </c>
    </row>
    <row r="29" s="93" customFormat="1" ht="33" customHeight="1" spans="1:8">
      <c r="A29" s="101" t="s">
        <v>2916</v>
      </c>
      <c r="B29" s="101" t="s">
        <v>2917</v>
      </c>
      <c r="C29" s="102" t="s">
        <v>2707</v>
      </c>
      <c r="D29" s="102" t="s">
        <v>2708</v>
      </c>
      <c r="E29" s="103" t="s">
        <v>2709</v>
      </c>
      <c r="F29" s="102" t="s">
        <v>2710</v>
      </c>
      <c r="G29" s="104">
        <v>0.09</v>
      </c>
      <c r="H29" s="102" t="s">
        <v>2729</v>
      </c>
    </row>
    <row r="30" s="93" customFormat="1" ht="25" customHeight="1" spans="1:8">
      <c r="A30" s="105" t="s">
        <v>3073</v>
      </c>
      <c r="B30" s="105"/>
      <c r="C30" s="105"/>
      <c r="D30" s="105"/>
      <c r="E30" s="106"/>
      <c r="F30" s="105"/>
      <c r="G30" s="105"/>
      <c r="H30" s="105"/>
    </row>
  </sheetData>
  <mergeCells count="21">
    <mergeCell ref="A2:H2"/>
    <mergeCell ref="A3:H3"/>
    <mergeCell ref="A30:H30"/>
    <mergeCell ref="A5:A6"/>
    <mergeCell ref="A15:A16"/>
    <mergeCell ref="A21:A23"/>
    <mergeCell ref="B5:B6"/>
    <mergeCell ref="B15:B16"/>
    <mergeCell ref="B21:B23"/>
    <mergeCell ref="C5:C6"/>
    <mergeCell ref="C15:C16"/>
    <mergeCell ref="C21:C23"/>
    <mergeCell ref="D5:D6"/>
    <mergeCell ref="D15:D16"/>
    <mergeCell ref="D21:D23"/>
    <mergeCell ref="E5:E6"/>
    <mergeCell ref="E15:E16"/>
    <mergeCell ref="E21:E23"/>
    <mergeCell ref="F5:F6"/>
    <mergeCell ref="F15:F16"/>
    <mergeCell ref="F21:F23"/>
  </mergeCells>
  <printOptions horizontalCentered="1"/>
  <pageMargins left="0.751388888888889" right="0.751388888888889" top="0.802777777777778" bottom="0.802777777777778" header="0.511805555555556" footer="0.511805555555556"/>
  <pageSetup paperSize="9" scale="93" fitToHeight="0" orientation="landscape" horizontalDpi="600"/>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40"/>
  <sheetViews>
    <sheetView workbookViewId="0">
      <selection activeCell="F8" sqref="F8"/>
    </sheetView>
  </sheetViews>
  <sheetFormatPr defaultColWidth="9" defaultRowHeight="15.75"/>
  <cols>
    <col min="1" max="1" width="86.75" style="28" customWidth="1"/>
    <col min="2" max="16384" width="9" style="28"/>
  </cols>
  <sheetData>
    <row r="1" ht="21" customHeight="1" spans="1:1">
      <c r="A1" s="85" t="s">
        <v>3076</v>
      </c>
    </row>
    <row r="2" s="28" customFormat="1" ht="35" customHeight="1" spans="1:1">
      <c r="A2" s="86" t="s">
        <v>3077</v>
      </c>
    </row>
    <row r="3" s="28" customFormat="1" ht="60" customHeight="1" spans="1:1">
      <c r="A3" s="87" t="s">
        <v>3078</v>
      </c>
    </row>
    <row r="4" s="28" customFormat="1" ht="277" customHeight="1" spans="1:1">
      <c r="A4" s="88" t="s">
        <v>3079</v>
      </c>
    </row>
    <row r="5" s="28" customFormat="1" ht="131.25" spans="1:1">
      <c r="A5" s="89" t="s">
        <v>3080</v>
      </c>
    </row>
    <row r="6" s="28" customFormat="1" ht="183" customHeight="1" spans="1:1">
      <c r="A6" s="89" t="s">
        <v>3081</v>
      </c>
    </row>
    <row r="7" s="28" customFormat="1" ht="112.5" spans="1:1">
      <c r="A7" s="89" t="s">
        <v>3082</v>
      </c>
    </row>
    <row r="8" s="28" customFormat="1" ht="131.25" spans="1:1">
      <c r="A8" s="89" t="s">
        <v>3083</v>
      </c>
    </row>
    <row r="9" s="28" customFormat="1" spans="1:1">
      <c r="A9" s="90"/>
    </row>
    <row r="10" s="28" customFormat="1" spans="1:1">
      <c r="A10" s="90"/>
    </row>
    <row r="11" s="28" customFormat="1" spans="1:1">
      <c r="A11" s="90"/>
    </row>
    <row r="12" s="28" customFormat="1" spans="1:1">
      <c r="A12" s="90"/>
    </row>
    <row r="13" s="28" customFormat="1" spans="1:1">
      <c r="A13" s="90"/>
    </row>
    <row r="14" s="28" customFormat="1" spans="1:1">
      <c r="A14" s="90"/>
    </row>
    <row r="15" s="28" customFormat="1" spans="1:1">
      <c r="A15" s="90"/>
    </row>
    <row r="16" s="28" customFormat="1" spans="1:1">
      <c r="A16" s="90"/>
    </row>
    <row r="17" s="28" customFormat="1" spans="1:1">
      <c r="A17" s="90"/>
    </row>
    <row r="18" s="28" customFormat="1" spans="1:1">
      <c r="A18" s="90"/>
    </row>
    <row r="19" s="28" customFormat="1" spans="1:1">
      <c r="A19" s="90"/>
    </row>
    <row r="20" s="28" customFormat="1" spans="1:1">
      <c r="A20" s="90"/>
    </row>
    <row r="21" s="28" customFormat="1" spans="1:1">
      <c r="A21" s="90"/>
    </row>
    <row r="22" s="28" customFormat="1" spans="1:1">
      <c r="A22" s="90"/>
    </row>
    <row r="23" s="28" customFormat="1" spans="1:1">
      <c r="A23" s="91"/>
    </row>
    <row r="24" s="28" customFormat="1" spans="1:1">
      <c r="A24" s="91"/>
    </row>
    <row r="25" s="28" customFormat="1" spans="1:1">
      <c r="A25" s="91"/>
    </row>
    <row r="26" s="28" customFormat="1" spans="1:1">
      <c r="A26" s="91"/>
    </row>
    <row r="27" s="28" customFormat="1" spans="1:1">
      <c r="A27" s="92"/>
    </row>
    <row r="28" s="28" customFormat="1" spans="1:1">
      <c r="A28" s="92"/>
    </row>
    <row r="29" s="28" customFormat="1" spans="1:1">
      <c r="A29" s="92"/>
    </row>
    <row r="30" s="28" customFormat="1" spans="1:1">
      <c r="A30" s="92"/>
    </row>
    <row r="31" s="28" customFormat="1" spans="1:1">
      <c r="A31" s="92"/>
    </row>
    <row r="32" s="28" customFormat="1" spans="1:1">
      <c r="A32" s="92"/>
    </row>
    <row r="33" s="28" customFormat="1" spans="1:1">
      <c r="A33" s="92"/>
    </row>
    <row r="34" s="28" customFormat="1" spans="1:1">
      <c r="A34" s="92"/>
    </row>
    <row r="35" s="28" customFormat="1" spans="1:1">
      <c r="A35" s="92"/>
    </row>
    <row r="36" s="28" customFormat="1" spans="1:1">
      <c r="A36" s="92"/>
    </row>
    <row r="37" s="28" customFormat="1" spans="1:1">
      <c r="A37" s="92"/>
    </row>
    <row r="38" s="28" customFormat="1" spans="1:1">
      <c r="A38" s="92"/>
    </row>
    <row r="39" s="28" customFormat="1" spans="1:1">
      <c r="A39" s="92"/>
    </row>
    <row r="40" s="28" customFormat="1" spans="1:1">
      <c r="A40" s="92"/>
    </row>
  </sheetData>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6"/>
  <sheetViews>
    <sheetView workbookViewId="0">
      <selection activeCell="F8" sqref="F8"/>
    </sheetView>
  </sheetViews>
  <sheetFormatPr defaultColWidth="9" defaultRowHeight="14.25" outlineLevelCol="6"/>
  <cols>
    <col min="1" max="2" width="11.25" style="27" customWidth="1"/>
    <col min="3" max="3" width="8.75" style="27" customWidth="1"/>
    <col min="4" max="4" width="15.6666666666667" style="27" customWidth="1"/>
    <col min="5" max="5" width="33.5" style="27" customWidth="1"/>
    <col min="6" max="6" width="34" style="27" customWidth="1"/>
    <col min="7" max="7" width="17.2833333333333" style="27" customWidth="1"/>
    <col min="8" max="16384" width="9" style="27"/>
  </cols>
  <sheetData>
    <row r="1" spans="1:1">
      <c r="A1" s="68" t="s">
        <v>3084</v>
      </c>
    </row>
    <row r="2" s="27" customFormat="1" ht="29" customHeight="1" spans="1:7">
      <c r="A2" s="31" t="s">
        <v>3085</v>
      </c>
      <c r="B2" s="31"/>
      <c r="C2" s="31"/>
      <c r="D2" s="31"/>
      <c r="E2" s="31"/>
      <c r="F2" s="31"/>
      <c r="G2" s="31"/>
    </row>
    <row r="3" s="27" customFormat="1" spans="1:7">
      <c r="A3" s="69" t="s">
        <v>2673</v>
      </c>
      <c r="B3" s="70" t="s">
        <v>3086</v>
      </c>
      <c r="C3" s="70"/>
      <c r="D3" s="70"/>
      <c r="E3" s="70"/>
      <c r="F3" s="70"/>
      <c r="G3" s="70"/>
    </row>
    <row r="4" s="27" customFormat="1" spans="1:7">
      <c r="A4" s="69" t="s">
        <v>3087</v>
      </c>
      <c r="B4" s="70" t="s">
        <v>3088</v>
      </c>
      <c r="C4" s="70"/>
      <c r="D4" s="70"/>
      <c r="E4" s="70"/>
      <c r="F4" s="71" t="s">
        <v>3089</v>
      </c>
      <c r="G4" s="70"/>
    </row>
    <row r="5" s="27" customFormat="1" spans="1:7">
      <c r="A5" s="69" t="s">
        <v>3090</v>
      </c>
      <c r="B5" s="70"/>
      <c r="C5" s="70"/>
      <c r="D5" s="69" t="s">
        <v>3091</v>
      </c>
      <c r="E5" s="71" t="s">
        <v>3092</v>
      </c>
      <c r="F5" s="71" t="s">
        <v>3093</v>
      </c>
      <c r="G5" s="71" t="s">
        <v>3094</v>
      </c>
    </row>
    <row r="6" s="27" customFormat="1" spans="1:7">
      <c r="A6" s="69"/>
      <c r="B6" s="72" t="s">
        <v>3095</v>
      </c>
      <c r="C6" s="72"/>
      <c r="D6" s="70" t="s">
        <v>3096</v>
      </c>
      <c r="E6" s="70" t="s">
        <v>3096</v>
      </c>
      <c r="F6" s="70" t="s">
        <v>3097</v>
      </c>
      <c r="G6" s="73">
        <f>2600/3000</f>
        <v>0.866666666666667</v>
      </c>
    </row>
    <row r="7" s="27" customFormat="1" spans="1:7">
      <c r="A7" s="69"/>
      <c r="B7" s="70" t="s">
        <v>3098</v>
      </c>
      <c r="C7" s="70"/>
      <c r="D7" s="70" t="s">
        <v>3096</v>
      </c>
      <c r="E7" s="70" t="s">
        <v>3096</v>
      </c>
      <c r="F7" s="70" t="s">
        <v>3097</v>
      </c>
      <c r="G7" s="70" t="s">
        <v>3099</v>
      </c>
    </row>
    <row r="8" s="27" customFormat="1" spans="1:7">
      <c r="A8" s="69"/>
      <c r="B8" s="70" t="s">
        <v>3100</v>
      </c>
      <c r="C8" s="70"/>
      <c r="D8" s="70">
        <v>0</v>
      </c>
      <c r="E8" s="70" t="s">
        <v>3099</v>
      </c>
      <c r="F8" s="70" t="s">
        <v>3099</v>
      </c>
      <c r="G8" s="70" t="s">
        <v>3099</v>
      </c>
    </row>
    <row r="9" s="27" customFormat="1" spans="1:7">
      <c r="A9" s="69"/>
      <c r="B9" s="72" t="s">
        <v>3101</v>
      </c>
      <c r="C9" s="72"/>
      <c r="D9" s="70">
        <v>0</v>
      </c>
      <c r="E9" s="70" t="s">
        <v>3099</v>
      </c>
      <c r="F9" s="74" t="s">
        <v>3099</v>
      </c>
      <c r="G9" s="70" t="s">
        <v>3099</v>
      </c>
    </row>
    <row r="10" s="27" customFormat="1" ht="21" customHeight="1" spans="1:7">
      <c r="A10" s="75" t="s">
        <v>3102</v>
      </c>
      <c r="B10" s="71" t="s">
        <v>3103</v>
      </c>
      <c r="C10" s="71"/>
      <c r="D10" s="71"/>
      <c r="E10" s="71"/>
      <c r="F10" s="71" t="s">
        <v>3104</v>
      </c>
      <c r="G10" s="71"/>
    </row>
    <row r="11" s="64" customFormat="1" ht="58" customHeight="1" spans="1:7">
      <c r="A11" s="76"/>
      <c r="B11" s="77" t="s">
        <v>3105</v>
      </c>
      <c r="C11" s="70"/>
      <c r="D11" s="70"/>
      <c r="E11" s="70"/>
      <c r="F11" s="77" t="s">
        <v>3105</v>
      </c>
      <c r="G11" s="70"/>
    </row>
    <row r="12" s="65" customFormat="1" ht="27" customHeight="1" spans="1:7">
      <c r="A12" s="69" t="s">
        <v>3106</v>
      </c>
      <c r="B12" s="78" t="s">
        <v>3107</v>
      </c>
      <c r="C12" s="79" t="s">
        <v>3108</v>
      </c>
      <c r="D12" s="79" t="s">
        <v>3109</v>
      </c>
      <c r="E12" s="69" t="s">
        <v>3110</v>
      </c>
      <c r="F12" s="69" t="s">
        <v>3111</v>
      </c>
      <c r="G12" s="69" t="s">
        <v>3112</v>
      </c>
    </row>
    <row r="13" s="66" customFormat="1" ht="25" customHeight="1" spans="1:7">
      <c r="A13" s="69"/>
      <c r="B13" s="80" t="s">
        <v>3113</v>
      </c>
      <c r="C13" s="77" t="s">
        <v>3114</v>
      </c>
      <c r="D13" s="70" t="s">
        <v>3115</v>
      </c>
      <c r="E13" s="77" t="s">
        <v>3116</v>
      </c>
      <c r="F13" s="77" t="s">
        <v>3117</v>
      </c>
      <c r="G13" s="74"/>
    </row>
    <row r="14" s="66" customFormat="1" ht="29" customHeight="1" spans="1:7">
      <c r="A14" s="69"/>
      <c r="B14" s="80"/>
      <c r="C14" s="77"/>
      <c r="D14" s="77" t="s">
        <v>3118</v>
      </c>
      <c r="E14" s="77" t="s">
        <v>3119</v>
      </c>
      <c r="F14" s="81">
        <v>0.15</v>
      </c>
      <c r="G14" s="74"/>
    </row>
    <row r="15" s="66" customFormat="1" ht="25" customHeight="1" spans="1:7">
      <c r="A15" s="69"/>
      <c r="B15" s="80"/>
      <c r="C15" s="77"/>
      <c r="D15" s="77"/>
      <c r="E15" s="77" t="s">
        <v>3120</v>
      </c>
      <c r="F15" s="81" t="s">
        <v>3121</v>
      </c>
      <c r="G15" s="74"/>
    </row>
    <row r="16" s="66" customFormat="1" ht="30" customHeight="1" spans="1:7">
      <c r="A16" s="69"/>
      <c r="B16" s="80"/>
      <c r="C16" s="77"/>
      <c r="D16" s="77" t="s">
        <v>3122</v>
      </c>
      <c r="E16" s="77" t="s">
        <v>3123</v>
      </c>
      <c r="F16" s="77" t="s">
        <v>3124</v>
      </c>
      <c r="G16" s="74"/>
    </row>
    <row r="17" s="66" customFormat="1" ht="16" customHeight="1" spans="1:7">
      <c r="A17" s="69"/>
      <c r="B17" s="80"/>
      <c r="C17" s="77"/>
      <c r="D17" s="77"/>
      <c r="E17" s="82" t="s">
        <v>3125</v>
      </c>
      <c r="F17" s="77" t="s">
        <v>3126</v>
      </c>
      <c r="G17" s="74"/>
    </row>
    <row r="18" s="66" customFormat="1" ht="34" customHeight="1" spans="1:7">
      <c r="A18" s="69"/>
      <c r="B18" s="80"/>
      <c r="C18" s="77"/>
      <c r="D18" s="77" t="s">
        <v>3127</v>
      </c>
      <c r="E18" s="82" t="s">
        <v>3128</v>
      </c>
      <c r="F18" s="77" t="s">
        <v>3129</v>
      </c>
      <c r="G18" s="74"/>
    </row>
    <row r="19" s="66" customFormat="1" ht="53" customHeight="1" spans="1:7">
      <c r="A19" s="69" t="s">
        <v>3106</v>
      </c>
      <c r="B19" s="80" t="s">
        <v>3130</v>
      </c>
      <c r="C19" s="83" t="s">
        <v>3131</v>
      </c>
      <c r="D19" s="77" t="s">
        <v>3132</v>
      </c>
      <c r="E19" s="77" t="s">
        <v>3133</v>
      </c>
      <c r="F19" s="77" t="s">
        <v>3134</v>
      </c>
      <c r="G19" s="84" t="s">
        <v>3135</v>
      </c>
    </row>
    <row r="20" s="66" customFormat="1" ht="13" customHeight="1" spans="1:7">
      <c r="A20" s="69"/>
      <c r="B20" s="80"/>
      <c r="C20" s="83"/>
      <c r="D20" s="77"/>
      <c r="E20" s="77" t="s">
        <v>3136</v>
      </c>
      <c r="F20" s="77" t="s">
        <v>3137</v>
      </c>
      <c r="G20" s="74"/>
    </row>
    <row r="21" s="66" customFormat="1" ht="13" customHeight="1" spans="1:7">
      <c r="A21" s="69"/>
      <c r="B21" s="80"/>
      <c r="C21" s="83"/>
      <c r="D21" s="77"/>
      <c r="E21" s="77" t="s">
        <v>3138</v>
      </c>
      <c r="F21" s="77" t="s">
        <v>3139</v>
      </c>
      <c r="G21" s="74"/>
    </row>
    <row r="22" s="66" customFormat="1" ht="25.5" spans="1:7">
      <c r="A22" s="69" t="s">
        <v>3106</v>
      </c>
      <c r="B22" s="80" t="s">
        <v>3130</v>
      </c>
      <c r="C22" s="83" t="s">
        <v>3131</v>
      </c>
      <c r="D22" s="77" t="s">
        <v>3140</v>
      </c>
      <c r="E22" s="77" t="s">
        <v>3141</v>
      </c>
      <c r="F22" s="77" t="s">
        <v>3142</v>
      </c>
      <c r="G22" s="74"/>
    </row>
    <row r="23" s="66" customFormat="1" ht="13" customHeight="1" spans="1:7">
      <c r="A23" s="69"/>
      <c r="B23" s="80"/>
      <c r="C23" s="83"/>
      <c r="D23" s="77"/>
      <c r="E23" s="77" t="s">
        <v>3143</v>
      </c>
      <c r="F23" s="77" t="s">
        <v>3144</v>
      </c>
      <c r="G23" s="74"/>
    </row>
    <row r="24" s="66" customFormat="1" ht="25.5" spans="1:7">
      <c r="A24" s="69"/>
      <c r="B24" s="80"/>
      <c r="C24" s="83"/>
      <c r="D24" s="77" t="s">
        <v>3145</v>
      </c>
      <c r="E24" s="77" t="s">
        <v>3146</v>
      </c>
      <c r="F24" s="77" t="s">
        <v>3147</v>
      </c>
      <c r="G24" s="74"/>
    </row>
    <row r="25" s="66" customFormat="1" ht="12.75" spans="1:7">
      <c r="A25" s="69"/>
      <c r="B25" s="80"/>
      <c r="C25" s="83"/>
      <c r="D25" s="77"/>
      <c r="E25" s="77" t="s">
        <v>3148</v>
      </c>
      <c r="F25" s="77" t="s">
        <v>3149</v>
      </c>
      <c r="G25" s="74"/>
    </row>
    <row r="26" s="66" customFormat="1" ht="12.75" spans="1:7">
      <c r="A26" s="69"/>
      <c r="B26" s="80"/>
      <c r="C26" s="83"/>
      <c r="D26" s="77" t="s">
        <v>3150</v>
      </c>
      <c r="E26" s="77" t="s">
        <v>3151</v>
      </c>
      <c r="F26" s="77" t="s">
        <v>3152</v>
      </c>
      <c r="G26" s="74"/>
    </row>
    <row r="27" s="66" customFormat="1" ht="12.75" spans="1:7">
      <c r="A27" s="69"/>
      <c r="B27" s="80"/>
      <c r="C27" s="83"/>
      <c r="D27" s="77"/>
      <c r="E27" s="77" t="s">
        <v>3153</v>
      </c>
      <c r="F27" s="77" t="s">
        <v>3154</v>
      </c>
      <c r="G27" s="74"/>
    </row>
    <row r="28" s="66" customFormat="1" ht="36" spans="1:7">
      <c r="A28" s="69"/>
      <c r="B28" s="80"/>
      <c r="C28" s="77" t="s">
        <v>3155</v>
      </c>
      <c r="D28" s="77" t="s">
        <v>3156</v>
      </c>
      <c r="E28" s="77" t="s">
        <v>3156</v>
      </c>
      <c r="F28" s="77" t="s">
        <v>3157</v>
      </c>
      <c r="G28" s="82" t="s">
        <v>3158</v>
      </c>
    </row>
    <row r="29" s="66" customFormat="1" ht="18" customHeight="1" spans="1:7">
      <c r="A29" s="69"/>
      <c r="B29" s="80"/>
      <c r="C29" s="77" t="s">
        <v>3159</v>
      </c>
      <c r="D29" s="77" t="s">
        <v>3160</v>
      </c>
      <c r="E29" s="77" t="s">
        <v>3161</v>
      </c>
      <c r="F29" s="77" t="s">
        <v>3162</v>
      </c>
      <c r="G29" s="74"/>
    </row>
    <row r="30" s="66" customFormat="1" ht="24.75" spans="1:7">
      <c r="A30" s="69"/>
      <c r="B30" s="80" t="s">
        <v>3163</v>
      </c>
      <c r="C30" s="77" t="s">
        <v>3164</v>
      </c>
      <c r="D30" s="82" t="s">
        <v>3165</v>
      </c>
      <c r="E30" s="77" t="s">
        <v>3165</v>
      </c>
      <c r="F30" s="77" t="s">
        <v>3166</v>
      </c>
      <c r="G30" s="74"/>
    </row>
    <row r="31" s="66" customFormat="1" ht="63" customHeight="1" spans="1:7">
      <c r="A31" s="69"/>
      <c r="B31" s="80"/>
      <c r="C31" s="77" t="s">
        <v>3167</v>
      </c>
      <c r="D31" s="82" t="s">
        <v>3168</v>
      </c>
      <c r="E31" s="77" t="s">
        <v>3168</v>
      </c>
      <c r="F31" s="77" t="s">
        <v>3169</v>
      </c>
      <c r="G31" s="74"/>
    </row>
    <row r="32" s="66" customFormat="1" ht="24.75" spans="1:7">
      <c r="A32" s="69"/>
      <c r="B32" s="80"/>
      <c r="C32" s="77" t="s">
        <v>3170</v>
      </c>
      <c r="D32" s="82" t="s">
        <v>3171</v>
      </c>
      <c r="E32" s="77" t="s">
        <v>3171</v>
      </c>
      <c r="F32" s="77" t="s">
        <v>3172</v>
      </c>
      <c r="G32" s="74"/>
    </row>
    <row r="33" s="66" customFormat="1" ht="57" customHeight="1" spans="1:7">
      <c r="A33" s="69"/>
      <c r="B33" s="80"/>
      <c r="C33" s="77" t="s">
        <v>3173</v>
      </c>
      <c r="D33" s="82" t="s">
        <v>3174</v>
      </c>
      <c r="E33" s="77" t="s">
        <v>3174</v>
      </c>
      <c r="F33" s="80" t="s">
        <v>3175</v>
      </c>
      <c r="G33" s="74"/>
    </row>
    <row r="34" s="66" customFormat="1" ht="46" customHeight="1" spans="1:7">
      <c r="A34" s="69"/>
      <c r="B34" s="80" t="s">
        <v>3176</v>
      </c>
      <c r="C34" s="80" t="s">
        <v>3177</v>
      </c>
      <c r="D34" s="82" t="s">
        <v>3178</v>
      </c>
      <c r="E34" s="81" t="s">
        <v>3179</v>
      </c>
      <c r="F34" s="77" t="s">
        <v>3180</v>
      </c>
      <c r="G34" s="74"/>
    </row>
    <row r="35" s="66" customFormat="1" ht="25" customHeight="1" spans="1:7">
      <c r="A35" s="69"/>
      <c r="B35" s="80"/>
      <c r="C35" s="80"/>
      <c r="D35" s="82" t="s">
        <v>3181</v>
      </c>
      <c r="E35" s="81" t="s">
        <v>3181</v>
      </c>
      <c r="F35" s="77" t="s">
        <v>3182</v>
      </c>
      <c r="G35" s="74"/>
    </row>
    <row r="36" s="67" customFormat="1"/>
  </sheetData>
  <mergeCells count="32">
    <mergeCell ref="A2:G2"/>
    <mergeCell ref="B3:G3"/>
    <mergeCell ref="B4:E4"/>
    <mergeCell ref="B5:C5"/>
    <mergeCell ref="B6:C6"/>
    <mergeCell ref="B7:C7"/>
    <mergeCell ref="B8:C8"/>
    <mergeCell ref="B9:C9"/>
    <mergeCell ref="B10:E10"/>
    <mergeCell ref="F10:G10"/>
    <mergeCell ref="B11:E11"/>
    <mergeCell ref="F11:G11"/>
    <mergeCell ref="A5:A9"/>
    <mergeCell ref="A10:A11"/>
    <mergeCell ref="A12:A18"/>
    <mergeCell ref="A19:A21"/>
    <mergeCell ref="A22:A35"/>
    <mergeCell ref="B13:B18"/>
    <mergeCell ref="B19:B21"/>
    <mergeCell ref="B22:B29"/>
    <mergeCell ref="B30:B33"/>
    <mergeCell ref="B34:B35"/>
    <mergeCell ref="C13:C18"/>
    <mergeCell ref="C19:C21"/>
    <mergeCell ref="C22:C27"/>
    <mergeCell ref="C34:C35"/>
    <mergeCell ref="D14:D15"/>
    <mergeCell ref="D16:D17"/>
    <mergeCell ref="D19:D21"/>
    <mergeCell ref="D22:D23"/>
    <mergeCell ref="D24:D25"/>
    <mergeCell ref="D26:D27"/>
  </mergeCells>
  <printOptions horizontalCentered="1"/>
  <pageMargins left="0.751388888888889" right="0.751388888888889" top="0.802777777777778" bottom="0.802777777777778" header="0.511805555555556" footer="0.511805555555556"/>
  <pageSetup paperSize="9" orientation="landscape" horizontalDpi="600"/>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35"/>
  <sheetViews>
    <sheetView topLeftCell="A3" workbookViewId="0">
      <selection activeCell="E8" sqref="E8"/>
    </sheetView>
  </sheetViews>
  <sheetFormatPr defaultColWidth="10" defaultRowHeight="15.75"/>
  <cols>
    <col min="1" max="1" width="12.775" style="29" customWidth="1"/>
    <col min="2" max="2" width="9.38333333333333" style="29" customWidth="1"/>
    <col min="3" max="3" width="12.8916666666667" style="29" customWidth="1"/>
    <col min="4" max="4" width="14" style="29" customWidth="1"/>
    <col min="5" max="6" width="11.25" style="29" customWidth="1"/>
    <col min="7" max="7" width="7.55833333333333" style="29" customWidth="1"/>
    <col min="8" max="8" width="13" style="29" customWidth="1"/>
    <col min="9" max="14" width="11.775" style="29" customWidth="1"/>
    <col min="15" max="257" width="10" style="29"/>
    <col min="258" max="258" width="12.4416666666667" style="29" customWidth="1"/>
    <col min="259" max="259" width="11.5583333333333" style="29" customWidth="1"/>
    <col min="260" max="260" width="11.4416666666667" style="29" customWidth="1"/>
    <col min="261" max="261" width="12.1083333333333" style="29" customWidth="1"/>
    <col min="262" max="262" width="9.88333333333333" style="29" customWidth="1"/>
    <col min="263" max="263" width="8.10833333333333" style="29" customWidth="1"/>
    <col min="264" max="264" width="12.775" style="29" customWidth="1"/>
    <col min="265" max="270" width="11.775" style="29" customWidth="1"/>
    <col min="271" max="513" width="10" style="29"/>
    <col min="514" max="514" width="12.4416666666667" style="29" customWidth="1"/>
    <col min="515" max="515" width="11.5583333333333" style="29" customWidth="1"/>
    <col min="516" max="516" width="11.4416666666667" style="29" customWidth="1"/>
    <col min="517" max="517" width="12.1083333333333" style="29" customWidth="1"/>
    <col min="518" max="518" width="9.88333333333333" style="29" customWidth="1"/>
    <col min="519" max="519" width="8.10833333333333" style="29" customWidth="1"/>
    <col min="520" max="520" width="12.775" style="29" customWidth="1"/>
    <col min="521" max="526" width="11.775" style="29" customWidth="1"/>
    <col min="527" max="769" width="10" style="29"/>
    <col min="770" max="770" width="12.4416666666667" style="29" customWidth="1"/>
    <col min="771" max="771" width="11.5583333333333" style="29" customWidth="1"/>
    <col min="772" max="772" width="11.4416666666667" style="29" customWidth="1"/>
    <col min="773" max="773" width="12.1083333333333" style="29" customWidth="1"/>
    <col min="774" max="774" width="9.88333333333333" style="29" customWidth="1"/>
    <col min="775" max="775" width="8.10833333333333" style="29" customWidth="1"/>
    <col min="776" max="776" width="12.775" style="29" customWidth="1"/>
    <col min="777" max="782" width="11.775" style="29" customWidth="1"/>
    <col min="783" max="1025" width="10" style="29"/>
    <col min="1026" max="1026" width="12.4416666666667" style="29" customWidth="1"/>
    <col min="1027" max="1027" width="11.5583333333333" style="29" customWidth="1"/>
    <col min="1028" max="1028" width="11.4416666666667" style="29" customWidth="1"/>
    <col min="1029" max="1029" width="12.1083333333333" style="29" customWidth="1"/>
    <col min="1030" max="1030" width="9.88333333333333" style="29" customWidth="1"/>
    <col min="1031" max="1031" width="8.10833333333333" style="29" customWidth="1"/>
    <col min="1032" max="1032" width="12.775" style="29" customWidth="1"/>
    <col min="1033" max="1038" width="11.775" style="29" customWidth="1"/>
    <col min="1039" max="1281" width="10" style="29"/>
    <col min="1282" max="1282" width="12.4416666666667" style="29" customWidth="1"/>
    <col min="1283" max="1283" width="11.5583333333333" style="29" customWidth="1"/>
    <col min="1284" max="1284" width="11.4416666666667" style="29" customWidth="1"/>
    <col min="1285" max="1285" width="12.1083333333333" style="29" customWidth="1"/>
    <col min="1286" max="1286" width="9.88333333333333" style="29" customWidth="1"/>
    <col min="1287" max="1287" width="8.10833333333333" style="29" customWidth="1"/>
    <col min="1288" max="1288" width="12.775" style="29" customWidth="1"/>
    <col min="1289" max="1294" width="11.775" style="29" customWidth="1"/>
    <col min="1295" max="1537" width="10" style="29"/>
    <col min="1538" max="1538" width="12.4416666666667" style="29" customWidth="1"/>
    <col min="1539" max="1539" width="11.5583333333333" style="29" customWidth="1"/>
    <col min="1540" max="1540" width="11.4416666666667" style="29" customWidth="1"/>
    <col min="1541" max="1541" width="12.1083333333333" style="29" customWidth="1"/>
    <col min="1542" max="1542" width="9.88333333333333" style="29" customWidth="1"/>
    <col min="1543" max="1543" width="8.10833333333333" style="29" customWidth="1"/>
    <col min="1544" max="1544" width="12.775" style="29" customWidth="1"/>
    <col min="1545" max="1550" width="11.775" style="29" customWidth="1"/>
    <col min="1551" max="1793" width="10" style="29"/>
    <col min="1794" max="1794" width="12.4416666666667" style="29" customWidth="1"/>
    <col min="1795" max="1795" width="11.5583333333333" style="29" customWidth="1"/>
    <col min="1796" max="1796" width="11.4416666666667" style="29" customWidth="1"/>
    <col min="1797" max="1797" width="12.1083333333333" style="29" customWidth="1"/>
    <col min="1798" max="1798" width="9.88333333333333" style="29" customWidth="1"/>
    <col min="1799" max="1799" width="8.10833333333333" style="29" customWidth="1"/>
    <col min="1800" max="1800" width="12.775" style="29" customWidth="1"/>
    <col min="1801" max="1806" width="11.775" style="29" customWidth="1"/>
    <col min="1807" max="2049" width="10" style="29"/>
    <col min="2050" max="2050" width="12.4416666666667" style="29" customWidth="1"/>
    <col min="2051" max="2051" width="11.5583333333333" style="29" customWidth="1"/>
    <col min="2052" max="2052" width="11.4416666666667" style="29" customWidth="1"/>
    <col min="2053" max="2053" width="12.1083333333333" style="29" customWidth="1"/>
    <col min="2054" max="2054" width="9.88333333333333" style="29" customWidth="1"/>
    <col min="2055" max="2055" width="8.10833333333333" style="29" customWidth="1"/>
    <col min="2056" max="2056" width="12.775" style="29" customWidth="1"/>
    <col min="2057" max="2062" width="11.775" style="29" customWidth="1"/>
    <col min="2063" max="2305" width="10" style="29"/>
    <col min="2306" max="2306" width="12.4416666666667" style="29" customWidth="1"/>
    <col min="2307" max="2307" width="11.5583333333333" style="29" customWidth="1"/>
    <col min="2308" max="2308" width="11.4416666666667" style="29" customWidth="1"/>
    <col min="2309" max="2309" width="12.1083333333333" style="29" customWidth="1"/>
    <col min="2310" max="2310" width="9.88333333333333" style="29" customWidth="1"/>
    <col min="2311" max="2311" width="8.10833333333333" style="29" customWidth="1"/>
    <col min="2312" max="2312" width="12.775" style="29" customWidth="1"/>
    <col min="2313" max="2318" width="11.775" style="29" customWidth="1"/>
    <col min="2319" max="2561" width="10" style="29"/>
    <col min="2562" max="2562" width="12.4416666666667" style="29" customWidth="1"/>
    <col min="2563" max="2563" width="11.5583333333333" style="29" customWidth="1"/>
    <col min="2564" max="2564" width="11.4416666666667" style="29" customWidth="1"/>
    <col min="2565" max="2565" width="12.1083333333333" style="29" customWidth="1"/>
    <col min="2566" max="2566" width="9.88333333333333" style="29" customWidth="1"/>
    <col min="2567" max="2567" width="8.10833333333333" style="29" customWidth="1"/>
    <col min="2568" max="2568" width="12.775" style="29" customWidth="1"/>
    <col min="2569" max="2574" width="11.775" style="29" customWidth="1"/>
    <col min="2575" max="2817" width="10" style="29"/>
    <col min="2818" max="2818" width="12.4416666666667" style="29" customWidth="1"/>
    <col min="2819" max="2819" width="11.5583333333333" style="29" customWidth="1"/>
    <col min="2820" max="2820" width="11.4416666666667" style="29" customWidth="1"/>
    <col min="2821" max="2821" width="12.1083333333333" style="29" customWidth="1"/>
    <col min="2822" max="2822" width="9.88333333333333" style="29" customWidth="1"/>
    <col min="2823" max="2823" width="8.10833333333333" style="29" customWidth="1"/>
    <col min="2824" max="2824" width="12.775" style="29" customWidth="1"/>
    <col min="2825" max="2830" width="11.775" style="29" customWidth="1"/>
    <col min="2831" max="3073" width="10" style="29"/>
    <col min="3074" max="3074" width="12.4416666666667" style="29" customWidth="1"/>
    <col min="3075" max="3075" width="11.5583333333333" style="29" customWidth="1"/>
    <col min="3076" max="3076" width="11.4416666666667" style="29" customWidth="1"/>
    <col min="3077" max="3077" width="12.1083333333333" style="29" customWidth="1"/>
    <col min="3078" max="3078" width="9.88333333333333" style="29" customWidth="1"/>
    <col min="3079" max="3079" width="8.10833333333333" style="29" customWidth="1"/>
    <col min="3080" max="3080" width="12.775" style="29" customWidth="1"/>
    <col min="3081" max="3086" width="11.775" style="29" customWidth="1"/>
    <col min="3087" max="3329" width="10" style="29"/>
    <col min="3330" max="3330" width="12.4416666666667" style="29" customWidth="1"/>
    <col min="3331" max="3331" width="11.5583333333333" style="29" customWidth="1"/>
    <col min="3332" max="3332" width="11.4416666666667" style="29" customWidth="1"/>
    <col min="3333" max="3333" width="12.1083333333333" style="29" customWidth="1"/>
    <col min="3334" max="3334" width="9.88333333333333" style="29" customWidth="1"/>
    <col min="3335" max="3335" width="8.10833333333333" style="29" customWidth="1"/>
    <col min="3336" max="3336" width="12.775" style="29" customWidth="1"/>
    <col min="3337" max="3342" width="11.775" style="29" customWidth="1"/>
    <col min="3343" max="3585" width="10" style="29"/>
    <col min="3586" max="3586" width="12.4416666666667" style="29" customWidth="1"/>
    <col min="3587" max="3587" width="11.5583333333333" style="29" customWidth="1"/>
    <col min="3588" max="3588" width="11.4416666666667" style="29" customWidth="1"/>
    <col min="3589" max="3589" width="12.1083333333333" style="29" customWidth="1"/>
    <col min="3590" max="3590" width="9.88333333333333" style="29" customWidth="1"/>
    <col min="3591" max="3591" width="8.10833333333333" style="29" customWidth="1"/>
    <col min="3592" max="3592" width="12.775" style="29" customWidth="1"/>
    <col min="3593" max="3598" width="11.775" style="29" customWidth="1"/>
    <col min="3599" max="3841" width="10" style="29"/>
    <col min="3842" max="3842" width="12.4416666666667" style="29" customWidth="1"/>
    <col min="3843" max="3843" width="11.5583333333333" style="29" customWidth="1"/>
    <col min="3844" max="3844" width="11.4416666666667" style="29" customWidth="1"/>
    <col min="3845" max="3845" width="12.1083333333333" style="29" customWidth="1"/>
    <col min="3846" max="3846" width="9.88333333333333" style="29" customWidth="1"/>
    <col min="3847" max="3847" width="8.10833333333333" style="29" customWidth="1"/>
    <col min="3848" max="3848" width="12.775" style="29" customWidth="1"/>
    <col min="3849" max="3854" width="11.775" style="29" customWidth="1"/>
    <col min="3855" max="4097" width="10" style="29"/>
    <col min="4098" max="4098" width="12.4416666666667" style="29" customWidth="1"/>
    <col min="4099" max="4099" width="11.5583333333333" style="29" customWidth="1"/>
    <col min="4100" max="4100" width="11.4416666666667" style="29" customWidth="1"/>
    <col min="4101" max="4101" width="12.1083333333333" style="29" customWidth="1"/>
    <col min="4102" max="4102" width="9.88333333333333" style="29" customWidth="1"/>
    <col min="4103" max="4103" width="8.10833333333333" style="29" customWidth="1"/>
    <col min="4104" max="4104" width="12.775" style="29" customWidth="1"/>
    <col min="4105" max="4110" width="11.775" style="29" customWidth="1"/>
    <col min="4111" max="4353" width="10" style="29"/>
    <col min="4354" max="4354" width="12.4416666666667" style="29" customWidth="1"/>
    <col min="4355" max="4355" width="11.5583333333333" style="29" customWidth="1"/>
    <col min="4356" max="4356" width="11.4416666666667" style="29" customWidth="1"/>
    <col min="4357" max="4357" width="12.1083333333333" style="29" customWidth="1"/>
    <col min="4358" max="4358" width="9.88333333333333" style="29" customWidth="1"/>
    <col min="4359" max="4359" width="8.10833333333333" style="29" customWidth="1"/>
    <col min="4360" max="4360" width="12.775" style="29" customWidth="1"/>
    <col min="4361" max="4366" width="11.775" style="29" customWidth="1"/>
    <col min="4367" max="4609" width="10" style="29"/>
    <col min="4610" max="4610" width="12.4416666666667" style="29" customWidth="1"/>
    <col min="4611" max="4611" width="11.5583333333333" style="29" customWidth="1"/>
    <col min="4612" max="4612" width="11.4416666666667" style="29" customWidth="1"/>
    <col min="4613" max="4613" width="12.1083333333333" style="29" customWidth="1"/>
    <col min="4614" max="4614" width="9.88333333333333" style="29" customWidth="1"/>
    <col min="4615" max="4615" width="8.10833333333333" style="29" customWidth="1"/>
    <col min="4616" max="4616" width="12.775" style="29" customWidth="1"/>
    <col min="4617" max="4622" width="11.775" style="29" customWidth="1"/>
    <col min="4623" max="4865" width="10" style="29"/>
    <col min="4866" max="4866" width="12.4416666666667" style="29" customWidth="1"/>
    <col min="4867" max="4867" width="11.5583333333333" style="29" customWidth="1"/>
    <col min="4868" max="4868" width="11.4416666666667" style="29" customWidth="1"/>
    <col min="4869" max="4869" width="12.1083333333333" style="29" customWidth="1"/>
    <col min="4870" max="4870" width="9.88333333333333" style="29" customWidth="1"/>
    <col min="4871" max="4871" width="8.10833333333333" style="29" customWidth="1"/>
    <col min="4872" max="4872" width="12.775" style="29" customWidth="1"/>
    <col min="4873" max="4878" width="11.775" style="29" customWidth="1"/>
    <col min="4879" max="5121" width="10" style="29"/>
    <col min="5122" max="5122" width="12.4416666666667" style="29" customWidth="1"/>
    <col min="5123" max="5123" width="11.5583333333333" style="29" customWidth="1"/>
    <col min="5124" max="5124" width="11.4416666666667" style="29" customWidth="1"/>
    <col min="5125" max="5125" width="12.1083333333333" style="29" customWidth="1"/>
    <col min="5126" max="5126" width="9.88333333333333" style="29" customWidth="1"/>
    <col min="5127" max="5127" width="8.10833333333333" style="29" customWidth="1"/>
    <col min="5128" max="5128" width="12.775" style="29" customWidth="1"/>
    <col min="5129" max="5134" width="11.775" style="29" customWidth="1"/>
    <col min="5135" max="5377" width="10" style="29"/>
    <col min="5378" max="5378" width="12.4416666666667" style="29" customWidth="1"/>
    <col min="5379" max="5379" width="11.5583333333333" style="29" customWidth="1"/>
    <col min="5380" max="5380" width="11.4416666666667" style="29" customWidth="1"/>
    <col min="5381" max="5381" width="12.1083333333333" style="29" customWidth="1"/>
    <col min="5382" max="5382" width="9.88333333333333" style="29" customWidth="1"/>
    <col min="5383" max="5383" width="8.10833333333333" style="29" customWidth="1"/>
    <col min="5384" max="5384" width="12.775" style="29" customWidth="1"/>
    <col min="5385" max="5390" width="11.775" style="29" customWidth="1"/>
    <col min="5391" max="5633" width="10" style="29"/>
    <col min="5634" max="5634" width="12.4416666666667" style="29" customWidth="1"/>
    <col min="5635" max="5635" width="11.5583333333333" style="29" customWidth="1"/>
    <col min="5636" max="5636" width="11.4416666666667" style="29" customWidth="1"/>
    <col min="5637" max="5637" width="12.1083333333333" style="29" customWidth="1"/>
    <col min="5638" max="5638" width="9.88333333333333" style="29" customWidth="1"/>
    <col min="5639" max="5639" width="8.10833333333333" style="29" customWidth="1"/>
    <col min="5640" max="5640" width="12.775" style="29" customWidth="1"/>
    <col min="5641" max="5646" width="11.775" style="29" customWidth="1"/>
    <col min="5647" max="5889" width="10" style="29"/>
    <col min="5890" max="5890" width="12.4416666666667" style="29" customWidth="1"/>
    <col min="5891" max="5891" width="11.5583333333333" style="29" customWidth="1"/>
    <col min="5892" max="5892" width="11.4416666666667" style="29" customWidth="1"/>
    <col min="5893" max="5893" width="12.1083333333333" style="29" customWidth="1"/>
    <col min="5894" max="5894" width="9.88333333333333" style="29" customWidth="1"/>
    <col min="5895" max="5895" width="8.10833333333333" style="29" customWidth="1"/>
    <col min="5896" max="5896" width="12.775" style="29" customWidth="1"/>
    <col min="5897" max="5902" width="11.775" style="29" customWidth="1"/>
    <col min="5903" max="6145" width="10" style="29"/>
    <col min="6146" max="6146" width="12.4416666666667" style="29" customWidth="1"/>
    <col min="6147" max="6147" width="11.5583333333333" style="29" customWidth="1"/>
    <col min="6148" max="6148" width="11.4416666666667" style="29" customWidth="1"/>
    <col min="6149" max="6149" width="12.1083333333333" style="29" customWidth="1"/>
    <col min="6150" max="6150" width="9.88333333333333" style="29" customWidth="1"/>
    <col min="6151" max="6151" width="8.10833333333333" style="29" customWidth="1"/>
    <col min="6152" max="6152" width="12.775" style="29" customWidth="1"/>
    <col min="6153" max="6158" width="11.775" style="29" customWidth="1"/>
    <col min="6159" max="6401" width="10" style="29"/>
    <col min="6402" max="6402" width="12.4416666666667" style="29" customWidth="1"/>
    <col min="6403" max="6403" width="11.5583333333333" style="29" customWidth="1"/>
    <col min="6404" max="6404" width="11.4416666666667" style="29" customWidth="1"/>
    <col min="6405" max="6405" width="12.1083333333333" style="29" customWidth="1"/>
    <col min="6406" max="6406" width="9.88333333333333" style="29" customWidth="1"/>
    <col min="6407" max="6407" width="8.10833333333333" style="29" customWidth="1"/>
    <col min="6408" max="6408" width="12.775" style="29" customWidth="1"/>
    <col min="6409" max="6414" width="11.775" style="29" customWidth="1"/>
    <col min="6415" max="6657" width="10" style="29"/>
    <col min="6658" max="6658" width="12.4416666666667" style="29" customWidth="1"/>
    <col min="6659" max="6659" width="11.5583333333333" style="29" customWidth="1"/>
    <col min="6660" max="6660" width="11.4416666666667" style="29" customWidth="1"/>
    <col min="6661" max="6661" width="12.1083333333333" style="29" customWidth="1"/>
    <col min="6662" max="6662" width="9.88333333333333" style="29" customWidth="1"/>
    <col min="6663" max="6663" width="8.10833333333333" style="29" customWidth="1"/>
    <col min="6664" max="6664" width="12.775" style="29" customWidth="1"/>
    <col min="6665" max="6670" width="11.775" style="29" customWidth="1"/>
    <col min="6671" max="6913" width="10" style="29"/>
    <col min="6914" max="6914" width="12.4416666666667" style="29" customWidth="1"/>
    <col min="6915" max="6915" width="11.5583333333333" style="29" customWidth="1"/>
    <col min="6916" max="6916" width="11.4416666666667" style="29" customWidth="1"/>
    <col min="6917" max="6917" width="12.1083333333333" style="29" customWidth="1"/>
    <col min="6918" max="6918" width="9.88333333333333" style="29" customWidth="1"/>
    <col min="6919" max="6919" width="8.10833333333333" style="29" customWidth="1"/>
    <col min="6920" max="6920" width="12.775" style="29" customWidth="1"/>
    <col min="6921" max="6926" width="11.775" style="29" customWidth="1"/>
    <col min="6927" max="7169" width="10" style="29"/>
    <col min="7170" max="7170" width="12.4416666666667" style="29" customWidth="1"/>
    <col min="7171" max="7171" width="11.5583333333333" style="29" customWidth="1"/>
    <col min="7172" max="7172" width="11.4416666666667" style="29" customWidth="1"/>
    <col min="7173" max="7173" width="12.1083333333333" style="29" customWidth="1"/>
    <col min="7174" max="7174" width="9.88333333333333" style="29" customWidth="1"/>
    <col min="7175" max="7175" width="8.10833333333333" style="29" customWidth="1"/>
    <col min="7176" max="7176" width="12.775" style="29" customWidth="1"/>
    <col min="7177" max="7182" width="11.775" style="29" customWidth="1"/>
    <col min="7183" max="7425" width="10" style="29"/>
    <col min="7426" max="7426" width="12.4416666666667" style="29" customWidth="1"/>
    <col min="7427" max="7427" width="11.5583333333333" style="29" customWidth="1"/>
    <col min="7428" max="7428" width="11.4416666666667" style="29" customWidth="1"/>
    <col min="7429" max="7429" width="12.1083333333333" style="29" customWidth="1"/>
    <col min="7430" max="7430" width="9.88333333333333" style="29" customWidth="1"/>
    <col min="7431" max="7431" width="8.10833333333333" style="29" customWidth="1"/>
    <col min="7432" max="7432" width="12.775" style="29" customWidth="1"/>
    <col min="7433" max="7438" width="11.775" style="29" customWidth="1"/>
    <col min="7439" max="7681" width="10" style="29"/>
    <col min="7682" max="7682" width="12.4416666666667" style="29" customWidth="1"/>
    <col min="7683" max="7683" width="11.5583333333333" style="29" customWidth="1"/>
    <col min="7684" max="7684" width="11.4416666666667" style="29" customWidth="1"/>
    <col min="7685" max="7685" width="12.1083333333333" style="29" customWidth="1"/>
    <col min="7686" max="7686" width="9.88333333333333" style="29" customWidth="1"/>
    <col min="7687" max="7687" width="8.10833333333333" style="29" customWidth="1"/>
    <col min="7688" max="7688" width="12.775" style="29" customWidth="1"/>
    <col min="7689" max="7694" width="11.775" style="29" customWidth="1"/>
    <col min="7695" max="7937" width="10" style="29"/>
    <col min="7938" max="7938" width="12.4416666666667" style="29" customWidth="1"/>
    <col min="7939" max="7939" width="11.5583333333333" style="29" customWidth="1"/>
    <col min="7940" max="7940" width="11.4416666666667" style="29" customWidth="1"/>
    <col min="7941" max="7941" width="12.1083333333333" style="29" customWidth="1"/>
    <col min="7942" max="7942" width="9.88333333333333" style="29" customWidth="1"/>
    <col min="7943" max="7943" width="8.10833333333333" style="29" customWidth="1"/>
    <col min="7944" max="7944" width="12.775" style="29" customWidth="1"/>
    <col min="7945" max="7950" width="11.775" style="29" customWidth="1"/>
    <col min="7951" max="8193" width="10" style="29"/>
    <col min="8194" max="8194" width="12.4416666666667" style="29" customWidth="1"/>
    <col min="8195" max="8195" width="11.5583333333333" style="29" customWidth="1"/>
    <col min="8196" max="8196" width="11.4416666666667" style="29" customWidth="1"/>
    <col min="8197" max="8197" width="12.1083333333333" style="29" customWidth="1"/>
    <col min="8198" max="8198" width="9.88333333333333" style="29" customWidth="1"/>
    <col min="8199" max="8199" width="8.10833333333333" style="29" customWidth="1"/>
    <col min="8200" max="8200" width="12.775" style="29" customWidth="1"/>
    <col min="8201" max="8206" width="11.775" style="29" customWidth="1"/>
    <col min="8207" max="8449" width="10" style="29"/>
    <col min="8450" max="8450" width="12.4416666666667" style="29" customWidth="1"/>
    <col min="8451" max="8451" width="11.5583333333333" style="29" customWidth="1"/>
    <col min="8452" max="8452" width="11.4416666666667" style="29" customWidth="1"/>
    <col min="8453" max="8453" width="12.1083333333333" style="29" customWidth="1"/>
    <col min="8454" max="8454" width="9.88333333333333" style="29" customWidth="1"/>
    <col min="8455" max="8455" width="8.10833333333333" style="29" customWidth="1"/>
    <col min="8456" max="8456" width="12.775" style="29" customWidth="1"/>
    <col min="8457" max="8462" width="11.775" style="29" customWidth="1"/>
    <col min="8463" max="8705" width="10" style="29"/>
    <col min="8706" max="8706" width="12.4416666666667" style="29" customWidth="1"/>
    <col min="8707" max="8707" width="11.5583333333333" style="29" customWidth="1"/>
    <col min="8708" max="8708" width="11.4416666666667" style="29" customWidth="1"/>
    <col min="8709" max="8709" width="12.1083333333333" style="29" customWidth="1"/>
    <col min="8710" max="8710" width="9.88333333333333" style="29" customWidth="1"/>
    <col min="8711" max="8711" width="8.10833333333333" style="29" customWidth="1"/>
    <col min="8712" max="8712" width="12.775" style="29" customWidth="1"/>
    <col min="8713" max="8718" width="11.775" style="29" customWidth="1"/>
    <col min="8719" max="8961" width="10" style="29"/>
    <col min="8962" max="8962" width="12.4416666666667" style="29" customWidth="1"/>
    <col min="8963" max="8963" width="11.5583333333333" style="29" customWidth="1"/>
    <col min="8964" max="8964" width="11.4416666666667" style="29" customWidth="1"/>
    <col min="8965" max="8965" width="12.1083333333333" style="29" customWidth="1"/>
    <col min="8966" max="8966" width="9.88333333333333" style="29" customWidth="1"/>
    <col min="8967" max="8967" width="8.10833333333333" style="29" customWidth="1"/>
    <col min="8968" max="8968" width="12.775" style="29" customWidth="1"/>
    <col min="8969" max="8974" width="11.775" style="29" customWidth="1"/>
    <col min="8975" max="9217" width="10" style="29"/>
    <col min="9218" max="9218" width="12.4416666666667" style="29" customWidth="1"/>
    <col min="9219" max="9219" width="11.5583333333333" style="29" customWidth="1"/>
    <col min="9220" max="9220" width="11.4416666666667" style="29" customWidth="1"/>
    <col min="9221" max="9221" width="12.1083333333333" style="29" customWidth="1"/>
    <col min="9222" max="9222" width="9.88333333333333" style="29" customWidth="1"/>
    <col min="9223" max="9223" width="8.10833333333333" style="29" customWidth="1"/>
    <col min="9224" max="9224" width="12.775" style="29" customWidth="1"/>
    <col min="9225" max="9230" width="11.775" style="29" customWidth="1"/>
    <col min="9231" max="9473" width="10" style="29"/>
    <col min="9474" max="9474" width="12.4416666666667" style="29" customWidth="1"/>
    <col min="9475" max="9475" width="11.5583333333333" style="29" customWidth="1"/>
    <col min="9476" max="9476" width="11.4416666666667" style="29" customWidth="1"/>
    <col min="9477" max="9477" width="12.1083333333333" style="29" customWidth="1"/>
    <col min="9478" max="9478" width="9.88333333333333" style="29" customWidth="1"/>
    <col min="9479" max="9479" width="8.10833333333333" style="29" customWidth="1"/>
    <col min="9480" max="9480" width="12.775" style="29" customWidth="1"/>
    <col min="9481" max="9486" width="11.775" style="29" customWidth="1"/>
    <col min="9487" max="9729" width="10" style="29"/>
    <col min="9730" max="9730" width="12.4416666666667" style="29" customWidth="1"/>
    <col min="9731" max="9731" width="11.5583333333333" style="29" customWidth="1"/>
    <col min="9732" max="9732" width="11.4416666666667" style="29" customWidth="1"/>
    <col min="9733" max="9733" width="12.1083333333333" style="29" customWidth="1"/>
    <col min="9734" max="9734" width="9.88333333333333" style="29" customWidth="1"/>
    <col min="9735" max="9735" width="8.10833333333333" style="29" customWidth="1"/>
    <col min="9736" max="9736" width="12.775" style="29" customWidth="1"/>
    <col min="9737" max="9742" width="11.775" style="29" customWidth="1"/>
    <col min="9743" max="9985" width="10" style="29"/>
    <col min="9986" max="9986" width="12.4416666666667" style="29" customWidth="1"/>
    <col min="9987" max="9987" width="11.5583333333333" style="29" customWidth="1"/>
    <col min="9988" max="9988" width="11.4416666666667" style="29" customWidth="1"/>
    <col min="9989" max="9989" width="12.1083333333333" style="29" customWidth="1"/>
    <col min="9990" max="9990" width="9.88333333333333" style="29" customWidth="1"/>
    <col min="9991" max="9991" width="8.10833333333333" style="29" customWidth="1"/>
    <col min="9992" max="9992" width="12.775" style="29" customWidth="1"/>
    <col min="9993" max="9998" width="11.775" style="29" customWidth="1"/>
    <col min="9999" max="10241" width="10" style="29"/>
    <col min="10242" max="10242" width="12.4416666666667" style="29" customWidth="1"/>
    <col min="10243" max="10243" width="11.5583333333333" style="29" customWidth="1"/>
    <col min="10244" max="10244" width="11.4416666666667" style="29" customWidth="1"/>
    <col min="10245" max="10245" width="12.1083333333333" style="29" customWidth="1"/>
    <col min="10246" max="10246" width="9.88333333333333" style="29" customWidth="1"/>
    <col min="10247" max="10247" width="8.10833333333333" style="29" customWidth="1"/>
    <col min="10248" max="10248" width="12.775" style="29" customWidth="1"/>
    <col min="10249" max="10254" width="11.775" style="29" customWidth="1"/>
    <col min="10255" max="10497" width="10" style="29"/>
    <col min="10498" max="10498" width="12.4416666666667" style="29" customWidth="1"/>
    <col min="10499" max="10499" width="11.5583333333333" style="29" customWidth="1"/>
    <col min="10500" max="10500" width="11.4416666666667" style="29" customWidth="1"/>
    <col min="10501" max="10501" width="12.1083333333333" style="29" customWidth="1"/>
    <col min="10502" max="10502" width="9.88333333333333" style="29" customWidth="1"/>
    <col min="10503" max="10503" width="8.10833333333333" style="29" customWidth="1"/>
    <col min="10504" max="10504" width="12.775" style="29" customWidth="1"/>
    <col min="10505" max="10510" width="11.775" style="29" customWidth="1"/>
    <col min="10511" max="10753" width="10" style="29"/>
    <col min="10754" max="10754" width="12.4416666666667" style="29" customWidth="1"/>
    <col min="10755" max="10755" width="11.5583333333333" style="29" customWidth="1"/>
    <col min="10756" max="10756" width="11.4416666666667" style="29" customWidth="1"/>
    <col min="10757" max="10757" width="12.1083333333333" style="29" customWidth="1"/>
    <col min="10758" max="10758" width="9.88333333333333" style="29" customWidth="1"/>
    <col min="10759" max="10759" width="8.10833333333333" style="29" customWidth="1"/>
    <col min="10760" max="10760" width="12.775" style="29" customWidth="1"/>
    <col min="10761" max="10766" width="11.775" style="29" customWidth="1"/>
    <col min="10767" max="11009" width="10" style="29"/>
    <col min="11010" max="11010" width="12.4416666666667" style="29" customWidth="1"/>
    <col min="11011" max="11011" width="11.5583333333333" style="29" customWidth="1"/>
    <col min="11012" max="11012" width="11.4416666666667" style="29" customWidth="1"/>
    <col min="11013" max="11013" width="12.1083333333333" style="29" customWidth="1"/>
    <col min="11014" max="11014" width="9.88333333333333" style="29" customWidth="1"/>
    <col min="11015" max="11015" width="8.10833333333333" style="29" customWidth="1"/>
    <col min="11016" max="11016" width="12.775" style="29" customWidth="1"/>
    <col min="11017" max="11022" width="11.775" style="29" customWidth="1"/>
    <col min="11023" max="11265" width="10" style="29"/>
    <col min="11266" max="11266" width="12.4416666666667" style="29" customWidth="1"/>
    <col min="11267" max="11267" width="11.5583333333333" style="29" customWidth="1"/>
    <col min="11268" max="11268" width="11.4416666666667" style="29" customWidth="1"/>
    <col min="11269" max="11269" width="12.1083333333333" style="29" customWidth="1"/>
    <col min="11270" max="11270" width="9.88333333333333" style="29" customWidth="1"/>
    <col min="11271" max="11271" width="8.10833333333333" style="29" customWidth="1"/>
    <col min="11272" max="11272" width="12.775" style="29" customWidth="1"/>
    <col min="11273" max="11278" width="11.775" style="29" customWidth="1"/>
    <col min="11279" max="11521" width="10" style="29"/>
    <col min="11522" max="11522" width="12.4416666666667" style="29" customWidth="1"/>
    <col min="11523" max="11523" width="11.5583333333333" style="29" customWidth="1"/>
    <col min="11524" max="11524" width="11.4416666666667" style="29" customWidth="1"/>
    <col min="11525" max="11525" width="12.1083333333333" style="29" customWidth="1"/>
    <col min="11526" max="11526" width="9.88333333333333" style="29" customWidth="1"/>
    <col min="11527" max="11527" width="8.10833333333333" style="29" customWidth="1"/>
    <col min="11528" max="11528" width="12.775" style="29" customWidth="1"/>
    <col min="11529" max="11534" width="11.775" style="29" customWidth="1"/>
    <col min="11535" max="11777" width="10" style="29"/>
    <col min="11778" max="11778" width="12.4416666666667" style="29" customWidth="1"/>
    <col min="11779" max="11779" width="11.5583333333333" style="29" customWidth="1"/>
    <col min="11780" max="11780" width="11.4416666666667" style="29" customWidth="1"/>
    <col min="11781" max="11781" width="12.1083333333333" style="29" customWidth="1"/>
    <col min="11782" max="11782" width="9.88333333333333" style="29" customWidth="1"/>
    <col min="11783" max="11783" width="8.10833333333333" style="29" customWidth="1"/>
    <col min="11784" max="11784" width="12.775" style="29" customWidth="1"/>
    <col min="11785" max="11790" width="11.775" style="29" customWidth="1"/>
    <col min="11791" max="12033" width="10" style="29"/>
    <col min="12034" max="12034" width="12.4416666666667" style="29" customWidth="1"/>
    <col min="12035" max="12035" width="11.5583333333333" style="29" customWidth="1"/>
    <col min="12036" max="12036" width="11.4416666666667" style="29" customWidth="1"/>
    <col min="12037" max="12037" width="12.1083333333333" style="29" customWidth="1"/>
    <col min="12038" max="12038" width="9.88333333333333" style="29" customWidth="1"/>
    <col min="12039" max="12039" width="8.10833333333333" style="29" customWidth="1"/>
    <col min="12040" max="12040" width="12.775" style="29" customWidth="1"/>
    <col min="12041" max="12046" width="11.775" style="29" customWidth="1"/>
    <col min="12047" max="12289" width="10" style="29"/>
    <col min="12290" max="12290" width="12.4416666666667" style="29" customWidth="1"/>
    <col min="12291" max="12291" width="11.5583333333333" style="29" customWidth="1"/>
    <col min="12292" max="12292" width="11.4416666666667" style="29" customWidth="1"/>
    <col min="12293" max="12293" width="12.1083333333333" style="29" customWidth="1"/>
    <col min="12294" max="12294" width="9.88333333333333" style="29" customWidth="1"/>
    <col min="12295" max="12295" width="8.10833333333333" style="29" customWidth="1"/>
    <col min="12296" max="12296" width="12.775" style="29" customWidth="1"/>
    <col min="12297" max="12302" width="11.775" style="29" customWidth="1"/>
    <col min="12303" max="12545" width="10" style="29"/>
    <col min="12546" max="12546" width="12.4416666666667" style="29" customWidth="1"/>
    <col min="12547" max="12547" width="11.5583333333333" style="29" customWidth="1"/>
    <col min="12548" max="12548" width="11.4416666666667" style="29" customWidth="1"/>
    <col min="12549" max="12549" width="12.1083333333333" style="29" customWidth="1"/>
    <col min="12550" max="12550" width="9.88333333333333" style="29" customWidth="1"/>
    <col min="12551" max="12551" width="8.10833333333333" style="29" customWidth="1"/>
    <col min="12552" max="12552" width="12.775" style="29" customWidth="1"/>
    <col min="12553" max="12558" width="11.775" style="29" customWidth="1"/>
    <col min="12559" max="12801" width="10" style="29"/>
    <col min="12802" max="12802" width="12.4416666666667" style="29" customWidth="1"/>
    <col min="12803" max="12803" width="11.5583333333333" style="29" customWidth="1"/>
    <col min="12804" max="12804" width="11.4416666666667" style="29" customWidth="1"/>
    <col min="12805" max="12805" width="12.1083333333333" style="29" customWidth="1"/>
    <col min="12806" max="12806" width="9.88333333333333" style="29" customWidth="1"/>
    <col min="12807" max="12807" width="8.10833333333333" style="29" customWidth="1"/>
    <col min="12808" max="12808" width="12.775" style="29" customWidth="1"/>
    <col min="12809" max="12814" width="11.775" style="29" customWidth="1"/>
    <col min="12815" max="13057" width="10" style="29"/>
    <col min="13058" max="13058" width="12.4416666666667" style="29" customWidth="1"/>
    <col min="13059" max="13059" width="11.5583333333333" style="29" customWidth="1"/>
    <col min="13060" max="13060" width="11.4416666666667" style="29" customWidth="1"/>
    <col min="13061" max="13061" width="12.1083333333333" style="29" customWidth="1"/>
    <col min="13062" max="13062" width="9.88333333333333" style="29" customWidth="1"/>
    <col min="13063" max="13063" width="8.10833333333333" style="29" customWidth="1"/>
    <col min="13064" max="13064" width="12.775" style="29" customWidth="1"/>
    <col min="13065" max="13070" width="11.775" style="29" customWidth="1"/>
    <col min="13071" max="13313" width="10" style="29"/>
    <col min="13314" max="13314" width="12.4416666666667" style="29" customWidth="1"/>
    <col min="13315" max="13315" width="11.5583333333333" style="29" customWidth="1"/>
    <col min="13316" max="13316" width="11.4416666666667" style="29" customWidth="1"/>
    <col min="13317" max="13317" width="12.1083333333333" style="29" customWidth="1"/>
    <col min="13318" max="13318" width="9.88333333333333" style="29" customWidth="1"/>
    <col min="13319" max="13319" width="8.10833333333333" style="29" customWidth="1"/>
    <col min="13320" max="13320" width="12.775" style="29" customWidth="1"/>
    <col min="13321" max="13326" width="11.775" style="29" customWidth="1"/>
    <col min="13327" max="13569" width="10" style="29"/>
    <col min="13570" max="13570" width="12.4416666666667" style="29" customWidth="1"/>
    <col min="13571" max="13571" width="11.5583333333333" style="29" customWidth="1"/>
    <col min="13572" max="13572" width="11.4416666666667" style="29" customWidth="1"/>
    <col min="13573" max="13573" width="12.1083333333333" style="29" customWidth="1"/>
    <col min="13574" max="13574" width="9.88333333333333" style="29" customWidth="1"/>
    <col min="13575" max="13575" width="8.10833333333333" style="29" customWidth="1"/>
    <col min="13576" max="13576" width="12.775" style="29" customWidth="1"/>
    <col min="13577" max="13582" width="11.775" style="29" customWidth="1"/>
    <col min="13583" max="13825" width="10" style="29"/>
    <col min="13826" max="13826" width="12.4416666666667" style="29" customWidth="1"/>
    <col min="13827" max="13827" width="11.5583333333333" style="29" customWidth="1"/>
    <col min="13828" max="13828" width="11.4416666666667" style="29" customWidth="1"/>
    <col min="13829" max="13829" width="12.1083333333333" style="29" customWidth="1"/>
    <col min="13830" max="13830" width="9.88333333333333" style="29" customWidth="1"/>
    <col min="13831" max="13831" width="8.10833333333333" style="29" customWidth="1"/>
    <col min="13832" max="13832" width="12.775" style="29" customWidth="1"/>
    <col min="13833" max="13838" width="11.775" style="29" customWidth="1"/>
    <col min="13839" max="14081" width="10" style="29"/>
    <col min="14082" max="14082" width="12.4416666666667" style="29" customWidth="1"/>
    <col min="14083" max="14083" width="11.5583333333333" style="29" customWidth="1"/>
    <col min="14084" max="14084" width="11.4416666666667" style="29" customWidth="1"/>
    <col min="14085" max="14085" width="12.1083333333333" style="29" customWidth="1"/>
    <col min="14086" max="14086" width="9.88333333333333" style="29" customWidth="1"/>
    <col min="14087" max="14087" width="8.10833333333333" style="29" customWidth="1"/>
    <col min="14088" max="14088" width="12.775" style="29" customWidth="1"/>
    <col min="14089" max="14094" width="11.775" style="29" customWidth="1"/>
    <col min="14095" max="14337" width="10" style="29"/>
    <col min="14338" max="14338" width="12.4416666666667" style="29" customWidth="1"/>
    <col min="14339" max="14339" width="11.5583333333333" style="29" customWidth="1"/>
    <col min="14340" max="14340" width="11.4416666666667" style="29" customWidth="1"/>
    <col min="14341" max="14341" width="12.1083333333333" style="29" customWidth="1"/>
    <col min="14342" max="14342" width="9.88333333333333" style="29" customWidth="1"/>
    <col min="14343" max="14343" width="8.10833333333333" style="29" customWidth="1"/>
    <col min="14344" max="14344" width="12.775" style="29" customWidth="1"/>
    <col min="14345" max="14350" width="11.775" style="29" customWidth="1"/>
    <col min="14351" max="14593" width="10" style="29"/>
    <col min="14594" max="14594" width="12.4416666666667" style="29" customWidth="1"/>
    <col min="14595" max="14595" width="11.5583333333333" style="29" customWidth="1"/>
    <col min="14596" max="14596" width="11.4416666666667" style="29" customWidth="1"/>
    <col min="14597" max="14597" width="12.1083333333333" style="29" customWidth="1"/>
    <col min="14598" max="14598" width="9.88333333333333" style="29" customWidth="1"/>
    <col min="14599" max="14599" width="8.10833333333333" style="29" customWidth="1"/>
    <col min="14600" max="14600" width="12.775" style="29" customWidth="1"/>
    <col min="14601" max="14606" width="11.775" style="29" customWidth="1"/>
    <col min="14607" max="14849" width="10" style="29"/>
    <col min="14850" max="14850" width="12.4416666666667" style="29" customWidth="1"/>
    <col min="14851" max="14851" width="11.5583333333333" style="29" customWidth="1"/>
    <col min="14852" max="14852" width="11.4416666666667" style="29" customWidth="1"/>
    <col min="14853" max="14853" width="12.1083333333333" style="29" customWidth="1"/>
    <col min="14854" max="14854" width="9.88333333333333" style="29" customWidth="1"/>
    <col min="14855" max="14855" width="8.10833333333333" style="29" customWidth="1"/>
    <col min="14856" max="14856" width="12.775" style="29" customWidth="1"/>
    <col min="14857" max="14862" width="11.775" style="29" customWidth="1"/>
    <col min="14863" max="15105" width="10" style="29"/>
    <col min="15106" max="15106" width="12.4416666666667" style="29" customWidth="1"/>
    <col min="15107" max="15107" width="11.5583333333333" style="29" customWidth="1"/>
    <col min="15108" max="15108" width="11.4416666666667" style="29" customWidth="1"/>
    <col min="15109" max="15109" width="12.1083333333333" style="29" customWidth="1"/>
    <col min="15110" max="15110" width="9.88333333333333" style="29" customWidth="1"/>
    <col min="15111" max="15111" width="8.10833333333333" style="29" customWidth="1"/>
    <col min="15112" max="15112" width="12.775" style="29" customWidth="1"/>
    <col min="15113" max="15118" width="11.775" style="29" customWidth="1"/>
    <col min="15119" max="15361" width="10" style="29"/>
    <col min="15362" max="15362" width="12.4416666666667" style="29" customWidth="1"/>
    <col min="15363" max="15363" width="11.5583333333333" style="29" customWidth="1"/>
    <col min="15364" max="15364" width="11.4416666666667" style="29" customWidth="1"/>
    <col min="15365" max="15365" width="12.1083333333333" style="29" customWidth="1"/>
    <col min="15366" max="15366" width="9.88333333333333" style="29" customWidth="1"/>
    <col min="15367" max="15367" width="8.10833333333333" style="29" customWidth="1"/>
    <col min="15368" max="15368" width="12.775" style="29" customWidth="1"/>
    <col min="15369" max="15374" width="11.775" style="29" customWidth="1"/>
    <col min="15375" max="15617" width="10" style="29"/>
    <col min="15618" max="15618" width="12.4416666666667" style="29" customWidth="1"/>
    <col min="15619" max="15619" width="11.5583333333333" style="29" customWidth="1"/>
    <col min="15620" max="15620" width="11.4416666666667" style="29" customWidth="1"/>
    <col min="15621" max="15621" width="12.1083333333333" style="29" customWidth="1"/>
    <col min="15622" max="15622" width="9.88333333333333" style="29" customWidth="1"/>
    <col min="15623" max="15623" width="8.10833333333333" style="29" customWidth="1"/>
    <col min="15624" max="15624" width="12.775" style="29" customWidth="1"/>
    <col min="15625" max="15630" width="11.775" style="29" customWidth="1"/>
    <col min="15631" max="15873" width="10" style="29"/>
    <col min="15874" max="15874" width="12.4416666666667" style="29" customWidth="1"/>
    <col min="15875" max="15875" width="11.5583333333333" style="29" customWidth="1"/>
    <col min="15876" max="15876" width="11.4416666666667" style="29" customWidth="1"/>
    <col min="15877" max="15877" width="12.1083333333333" style="29" customWidth="1"/>
    <col min="15878" max="15878" width="9.88333333333333" style="29" customWidth="1"/>
    <col min="15879" max="15879" width="8.10833333333333" style="29" customWidth="1"/>
    <col min="15880" max="15880" width="12.775" style="29" customWidth="1"/>
    <col min="15881" max="15886" width="11.775" style="29" customWidth="1"/>
    <col min="15887" max="16129" width="10" style="29"/>
    <col min="16130" max="16130" width="12.4416666666667" style="29" customWidth="1"/>
    <col min="16131" max="16131" width="11.5583333333333" style="29" customWidth="1"/>
    <col min="16132" max="16132" width="11.4416666666667" style="29" customWidth="1"/>
    <col min="16133" max="16133" width="12.1083333333333" style="29" customWidth="1"/>
    <col min="16134" max="16134" width="9.88333333333333" style="29" customWidth="1"/>
    <col min="16135" max="16135" width="8.10833333333333" style="29" customWidth="1"/>
    <col min="16136" max="16136" width="12.775" style="29" customWidth="1"/>
    <col min="16137" max="16142" width="11.775" style="29" customWidth="1"/>
    <col min="16143" max="16384" width="10" style="29"/>
  </cols>
  <sheetData>
    <row r="1" spans="1:1">
      <c r="A1" s="30" t="s">
        <v>3183</v>
      </c>
    </row>
    <row r="2" s="27" customFormat="1" ht="35" customHeight="1" spans="1:8">
      <c r="A2" s="31" t="s">
        <v>3085</v>
      </c>
      <c r="B2" s="31"/>
      <c r="C2" s="31"/>
      <c r="D2" s="31"/>
      <c r="E2" s="31"/>
      <c r="F2" s="31"/>
      <c r="G2" s="31"/>
      <c r="H2" s="31"/>
    </row>
    <row r="3" s="28" customFormat="1" ht="25.05" customHeight="1" spans="1:14">
      <c r="A3" s="32" t="s">
        <v>2673</v>
      </c>
      <c r="B3" s="33" t="s">
        <v>3184</v>
      </c>
      <c r="C3" s="34"/>
      <c r="D3" s="34"/>
      <c r="E3" s="34"/>
      <c r="F3" s="34"/>
      <c r="G3" s="34"/>
      <c r="H3" s="34"/>
      <c r="N3" s="63"/>
    </row>
    <row r="4" s="28" customFormat="1" ht="25.05" customHeight="1" spans="1:14">
      <c r="A4" s="32" t="s">
        <v>3087</v>
      </c>
      <c r="B4" s="34" t="s">
        <v>3185</v>
      </c>
      <c r="C4" s="34"/>
      <c r="D4" s="34"/>
      <c r="E4" s="34"/>
      <c r="F4" s="35" t="s">
        <v>3089</v>
      </c>
      <c r="G4" s="34"/>
      <c r="H4" s="34"/>
      <c r="I4" s="63"/>
      <c r="J4" s="63"/>
      <c r="K4" s="63"/>
      <c r="L4" s="63"/>
      <c r="M4" s="63"/>
      <c r="N4" s="63"/>
    </row>
    <row r="5" s="28" customFormat="1" ht="25.05" customHeight="1" spans="1:14">
      <c r="A5" s="32" t="s">
        <v>3090</v>
      </c>
      <c r="B5" s="36"/>
      <c r="C5" s="36"/>
      <c r="D5" s="37" t="s">
        <v>3186</v>
      </c>
      <c r="E5" s="34" t="s">
        <v>3187</v>
      </c>
      <c r="F5" s="34" t="s">
        <v>3188</v>
      </c>
      <c r="G5" s="38" t="s">
        <v>3094</v>
      </c>
      <c r="H5" s="39"/>
      <c r="I5" s="63"/>
      <c r="J5" s="63"/>
      <c r="K5" s="63"/>
      <c r="L5" s="63"/>
      <c r="M5" s="63"/>
      <c r="N5" s="63"/>
    </row>
    <row r="6" s="28" customFormat="1" ht="20" customHeight="1" spans="1:14">
      <c r="A6" s="32"/>
      <c r="B6" s="40" t="s">
        <v>3189</v>
      </c>
      <c r="C6" s="40"/>
      <c r="D6" s="41">
        <v>5000</v>
      </c>
      <c r="E6" s="41">
        <v>5000</v>
      </c>
      <c r="F6" s="34">
        <v>4090.26</v>
      </c>
      <c r="G6" s="42">
        <v>0.818</v>
      </c>
      <c r="H6" s="43"/>
      <c r="I6" s="63"/>
      <c r="J6" s="63"/>
      <c r="K6" s="63"/>
      <c r="L6" s="63"/>
      <c r="M6" s="63"/>
      <c r="N6" s="63"/>
    </row>
    <row r="7" s="28" customFormat="1" ht="20" customHeight="1" spans="1:14">
      <c r="A7" s="32"/>
      <c r="B7" s="34" t="s">
        <v>3190</v>
      </c>
      <c r="C7" s="34"/>
      <c r="D7" s="41">
        <v>5000</v>
      </c>
      <c r="E7" s="41">
        <v>5000</v>
      </c>
      <c r="F7" s="34">
        <v>4090.26</v>
      </c>
      <c r="G7" s="42">
        <v>0.818</v>
      </c>
      <c r="H7" s="43"/>
      <c r="I7" s="63"/>
      <c r="J7" s="63"/>
      <c r="K7" s="63"/>
      <c r="L7" s="63"/>
      <c r="M7" s="63"/>
      <c r="N7" s="63"/>
    </row>
    <row r="8" s="28" customFormat="1" ht="20" customHeight="1" spans="1:14">
      <c r="A8" s="32"/>
      <c r="B8" s="42" t="s">
        <v>3191</v>
      </c>
      <c r="C8" s="44"/>
      <c r="D8" s="42" t="s">
        <v>3099</v>
      </c>
      <c r="E8" s="42" t="s">
        <v>3099</v>
      </c>
      <c r="F8" s="42" t="s">
        <v>3099</v>
      </c>
      <c r="G8" s="42" t="s">
        <v>3099</v>
      </c>
      <c r="H8" s="43"/>
      <c r="I8" s="63"/>
      <c r="J8" s="63"/>
      <c r="K8" s="63"/>
      <c r="L8" s="63"/>
      <c r="M8" s="63"/>
      <c r="N8" s="63"/>
    </row>
    <row r="9" s="28" customFormat="1" ht="20" customHeight="1" spans="1:14">
      <c r="A9" s="32"/>
      <c r="B9" s="40" t="s">
        <v>3192</v>
      </c>
      <c r="C9" s="40"/>
      <c r="D9" s="42" t="s">
        <v>3099</v>
      </c>
      <c r="E9" s="42" t="s">
        <v>3099</v>
      </c>
      <c r="F9" s="42" t="s">
        <v>3099</v>
      </c>
      <c r="G9" s="42" t="s">
        <v>3099</v>
      </c>
      <c r="H9" s="43"/>
      <c r="I9" s="63"/>
      <c r="J9" s="63"/>
      <c r="K9" s="63"/>
      <c r="L9" s="63"/>
      <c r="M9" s="63"/>
      <c r="N9" s="63"/>
    </row>
    <row r="10" s="28" customFormat="1" ht="20" customHeight="1" spans="1:14">
      <c r="A10" s="45" t="s">
        <v>3193</v>
      </c>
      <c r="B10" s="34" t="s">
        <v>3194</v>
      </c>
      <c r="C10" s="34"/>
      <c r="D10" s="34"/>
      <c r="E10" s="34"/>
      <c r="F10" s="34" t="s">
        <v>3195</v>
      </c>
      <c r="G10" s="34"/>
      <c r="H10" s="34"/>
      <c r="I10" s="63"/>
      <c r="J10" s="63"/>
      <c r="K10" s="63"/>
      <c r="L10" s="63"/>
      <c r="M10" s="63"/>
      <c r="N10" s="63"/>
    </row>
    <row r="11" s="28" customFormat="1" ht="48.6" customHeight="1" spans="1:14">
      <c r="A11" s="46"/>
      <c r="B11" s="47" t="s">
        <v>3196</v>
      </c>
      <c r="C11" s="48"/>
      <c r="D11" s="48"/>
      <c r="E11" s="48"/>
      <c r="F11" s="47" t="s">
        <v>3197</v>
      </c>
      <c r="G11" s="48"/>
      <c r="H11" s="48"/>
      <c r="I11" s="63"/>
      <c r="J11" s="63"/>
      <c r="K11" s="63"/>
      <c r="L11" s="63"/>
      <c r="M11" s="63"/>
      <c r="N11" s="63"/>
    </row>
    <row r="12" s="28" customFormat="1" ht="31.2" customHeight="1" spans="1:8">
      <c r="A12" s="37" t="s">
        <v>3198</v>
      </c>
      <c r="B12" s="49" t="s">
        <v>3107</v>
      </c>
      <c r="C12" s="49" t="s">
        <v>3108</v>
      </c>
      <c r="D12" s="49" t="s">
        <v>3109</v>
      </c>
      <c r="E12" s="32" t="s">
        <v>3110</v>
      </c>
      <c r="F12" s="32" t="s">
        <v>3111</v>
      </c>
      <c r="G12" s="50" t="s">
        <v>3199</v>
      </c>
      <c r="H12" s="51"/>
    </row>
    <row r="13" s="28" customFormat="1" ht="30" customHeight="1" spans="1:8">
      <c r="A13" s="37"/>
      <c r="B13" s="52" t="s">
        <v>3200</v>
      </c>
      <c r="C13" s="53" t="s">
        <v>3201</v>
      </c>
      <c r="D13" s="54" t="s">
        <v>3202</v>
      </c>
      <c r="E13" s="54" t="s">
        <v>3203</v>
      </c>
      <c r="F13" s="54" t="s">
        <v>3204</v>
      </c>
      <c r="G13" s="38" t="s">
        <v>3205</v>
      </c>
      <c r="H13" s="39"/>
    </row>
    <row r="14" s="28" customFormat="1" ht="30" customHeight="1" spans="1:8">
      <c r="A14" s="37"/>
      <c r="B14" s="55"/>
      <c r="C14" s="55"/>
      <c r="D14" s="54" t="s">
        <v>3206</v>
      </c>
      <c r="E14" s="54" t="s">
        <v>3207</v>
      </c>
      <c r="F14" s="54" t="s">
        <v>3208</v>
      </c>
      <c r="G14" s="42" t="s">
        <v>3209</v>
      </c>
      <c r="H14" s="43"/>
    </row>
    <row r="15" s="28" customFormat="1" ht="58" customHeight="1" spans="1:8">
      <c r="A15" s="37"/>
      <c r="B15" s="55"/>
      <c r="C15" s="55"/>
      <c r="D15" s="54" t="s">
        <v>3210</v>
      </c>
      <c r="E15" s="37" t="s">
        <v>3211</v>
      </c>
      <c r="F15" s="37" t="s">
        <v>3212</v>
      </c>
      <c r="G15" s="54" t="s">
        <v>3213</v>
      </c>
      <c r="H15" s="56"/>
    </row>
    <row r="16" s="28" customFormat="1" ht="48.6" customHeight="1" spans="1:8">
      <c r="A16" s="37"/>
      <c r="B16" s="55"/>
      <c r="C16" s="55"/>
      <c r="D16" s="54" t="s">
        <v>3214</v>
      </c>
      <c r="E16" s="57" t="s">
        <v>3215</v>
      </c>
      <c r="F16" s="57" t="s">
        <v>3216</v>
      </c>
      <c r="G16" s="42" t="s">
        <v>3209</v>
      </c>
      <c r="H16" s="43"/>
    </row>
    <row r="17" s="28" customFormat="1" ht="33.6" customHeight="1" spans="1:8">
      <c r="A17" s="37"/>
      <c r="B17" s="55"/>
      <c r="C17" s="37" t="s">
        <v>3217</v>
      </c>
      <c r="D17" s="54" t="s">
        <v>3218</v>
      </c>
      <c r="E17" s="57" t="s">
        <v>3219</v>
      </c>
      <c r="F17" s="57" t="s">
        <v>3219</v>
      </c>
      <c r="G17" s="42" t="s">
        <v>3209</v>
      </c>
      <c r="H17" s="43"/>
    </row>
    <row r="18" s="28" customFormat="1" ht="32.4" customHeight="1" spans="1:8">
      <c r="A18" s="37"/>
      <c r="B18" s="55"/>
      <c r="C18" s="37"/>
      <c r="D18" s="54" t="s">
        <v>3220</v>
      </c>
      <c r="E18" s="57" t="s">
        <v>3221</v>
      </c>
      <c r="F18" s="57" t="s">
        <v>3221</v>
      </c>
      <c r="G18" s="42" t="s">
        <v>3209</v>
      </c>
      <c r="H18" s="43"/>
    </row>
    <row r="19" s="28" customFormat="1" ht="30" customHeight="1" spans="1:8">
      <c r="A19" s="37"/>
      <c r="B19" s="55"/>
      <c r="C19" s="37" t="s">
        <v>3222</v>
      </c>
      <c r="D19" s="54" t="s">
        <v>3223</v>
      </c>
      <c r="E19" s="58">
        <v>1</v>
      </c>
      <c r="F19" s="58">
        <v>1</v>
      </c>
      <c r="G19" s="42" t="s">
        <v>3209</v>
      </c>
      <c r="H19" s="43"/>
    </row>
    <row r="20" s="28" customFormat="1" ht="24" customHeight="1" spans="1:8">
      <c r="A20" s="37"/>
      <c r="B20" s="55"/>
      <c r="C20" s="53" t="s">
        <v>3224</v>
      </c>
      <c r="D20" s="54" t="s">
        <v>3225</v>
      </c>
      <c r="E20" s="37" t="s">
        <v>3226</v>
      </c>
      <c r="F20" s="37" t="s">
        <v>3226</v>
      </c>
      <c r="G20" s="42" t="s">
        <v>3209</v>
      </c>
      <c r="H20" s="43"/>
    </row>
    <row r="21" s="28" customFormat="1" ht="24" customHeight="1" spans="1:8">
      <c r="A21" s="37"/>
      <c r="B21" s="55"/>
      <c r="C21" s="55"/>
      <c r="D21" s="54" t="s">
        <v>3227</v>
      </c>
      <c r="E21" s="37" t="s">
        <v>3228</v>
      </c>
      <c r="F21" s="37" t="s">
        <v>3228</v>
      </c>
      <c r="G21" s="42" t="s">
        <v>3209</v>
      </c>
      <c r="H21" s="43"/>
    </row>
    <row r="22" s="28" customFormat="1" ht="19.95" customHeight="1" spans="1:8">
      <c r="A22" s="37"/>
      <c r="B22" s="59"/>
      <c r="C22" s="59"/>
      <c r="D22" s="54" t="s">
        <v>3229</v>
      </c>
      <c r="E22" s="37" t="s">
        <v>3230</v>
      </c>
      <c r="F22" s="37" t="s">
        <v>3230</v>
      </c>
      <c r="G22" s="42" t="s">
        <v>3209</v>
      </c>
      <c r="H22" s="43"/>
    </row>
    <row r="23" s="28" customFormat="1" ht="34.2" customHeight="1" spans="1:8">
      <c r="A23" s="37"/>
      <c r="B23" s="60" t="s">
        <v>3231</v>
      </c>
      <c r="C23" s="37" t="s">
        <v>3232</v>
      </c>
      <c r="D23" s="54" t="s">
        <v>3233</v>
      </c>
      <c r="E23" s="37" t="s">
        <v>3234</v>
      </c>
      <c r="F23" s="37" t="s">
        <v>3234</v>
      </c>
      <c r="G23" s="42" t="s">
        <v>3209</v>
      </c>
      <c r="H23" s="43"/>
    </row>
    <row r="24" s="28" customFormat="1" ht="34.2" customHeight="1" spans="1:8">
      <c r="A24" s="37"/>
      <c r="B24" s="37"/>
      <c r="C24" s="37" t="s">
        <v>3235</v>
      </c>
      <c r="D24" s="54" t="s">
        <v>3236</v>
      </c>
      <c r="E24" s="37" t="s">
        <v>3237</v>
      </c>
      <c r="F24" s="37" t="s">
        <v>3237</v>
      </c>
      <c r="G24" s="42" t="s">
        <v>3209</v>
      </c>
      <c r="H24" s="43"/>
    </row>
    <row r="25" s="28" customFormat="1" ht="34" customHeight="1" spans="1:8">
      <c r="A25" s="37"/>
      <c r="B25" s="60" t="s">
        <v>3238</v>
      </c>
      <c r="C25" s="37" t="s">
        <v>3239</v>
      </c>
      <c r="D25" s="54" t="s">
        <v>3240</v>
      </c>
      <c r="E25" s="37" t="s">
        <v>3241</v>
      </c>
      <c r="F25" s="58">
        <v>0.97</v>
      </c>
      <c r="G25" s="42" t="s">
        <v>3209</v>
      </c>
      <c r="H25" s="43"/>
    </row>
    <row r="26" s="28" customFormat="1" ht="40" customHeight="1" spans="1:8">
      <c r="A26" s="37"/>
      <c r="B26" s="37"/>
      <c r="C26" s="37" t="s">
        <v>3242</v>
      </c>
      <c r="D26" s="54" t="s">
        <v>3243</v>
      </c>
      <c r="E26" s="37" t="s">
        <v>3241</v>
      </c>
      <c r="F26" s="61">
        <v>0.98</v>
      </c>
      <c r="G26" s="42" t="s">
        <v>3209</v>
      </c>
      <c r="H26" s="43"/>
    </row>
    <row r="27" s="29" customFormat="1" spans="1:8">
      <c r="A27" s="62"/>
      <c r="B27" s="62"/>
      <c r="C27" s="62"/>
      <c r="D27" s="62"/>
      <c r="E27" s="62"/>
      <c r="F27" s="62"/>
      <c r="G27" s="62"/>
      <c r="H27" s="62"/>
    </row>
    <row r="28" s="29" customFormat="1" spans="1:8">
      <c r="A28" s="62"/>
      <c r="B28" s="62"/>
      <c r="C28" s="62"/>
      <c r="D28" s="62"/>
      <c r="E28" s="62"/>
      <c r="F28" s="62"/>
      <c r="G28" s="62"/>
      <c r="H28" s="62"/>
    </row>
    <row r="29" s="29" customFormat="1" spans="1:8">
      <c r="A29" s="62"/>
      <c r="B29" s="62"/>
      <c r="C29" s="62"/>
      <c r="D29" s="62"/>
      <c r="E29" s="62"/>
      <c r="F29" s="62"/>
      <c r="G29" s="62"/>
      <c r="H29" s="62"/>
    </row>
    <row r="30" s="29" customFormat="1" spans="1:8">
      <c r="A30" s="62"/>
      <c r="B30" s="62"/>
      <c r="C30" s="62"/>
      <c r="D30" s="62"/>
      <c r="E30" s="62"/>
      <c r="F30" s="62"/>
      <c r="G30" s="62"/>
      <c r="H30" s="62"/>
    </row>
    <row r="31" s="29" customFormat="1" spans="1:8">
      <c r="A31" s="62"/>
      <c r="B31" s="62"/>
      <c r="C31" s="62"/>
      <c r="D31" s="62"/>
      <c r="E31" s="62"/>
      <c r="F31" s="62"/>
      <c r="G31" s="62"/>
      <c r="H31" s="62"/>
    </row>
    <row r="32" s="29" customFormat="1" spans="1:8">
      <c r="A32" s="62"/>
      <c r="B32" s="62"/>
      <c r="C32" s="62"/>
      <c r="D32" s="62"/>
      <c r="E32" s="62"/>
      <c r="F32" s="62"/>
      <c r="G32" s="62"/>
      <c r="H32" s="62"/>
    </row>
    <row r="33" s="29" customFormat="1" spans="1:8">
      <c r="A33" s="62"/>
      <c r="B33" s="62"/>
      <c r="C33" s="62"/>
      <c r="D33" s="62"/>
      <c r="E33" s="62"/>
      <c r="F33" s="62"/>
      <c r="G33" s="62"/>
      <c r="H33" s="62"/>
    </row>
    <row r="34" s="29" customFormat="1" spans="1:8">
      <c r="A34" s="62"/>
      <c r="B34" s="62"/>
      <c r="C34" s="62"/>
      <c r="D34" s="62"/>
      <c r="E34" s="62"/>
      <c r="F34" s="62"/>
      <c r="G34" s="62"/>
      <c r="H34" s="62"/>
    </row>
    <row r="35" s="29" customFormat="1" spans="1:8">
      <c r="A35" s="62"/>
      <c r="B35" s="62"/>
      <c r="C35" s="62"/>
      <c r="D35" s="62"/>
      <c r="E35" s="62"/>
      <c r="F35" s="62"/>
      <c r="G35" s="62"/>
      <c r="H35" s="62"/>
    </row>
  </sheetData>
  <mergeCells count="42">
    <mergeCell ref="A2:H2"/>
    <mergeCell ref="B3:H3"/>
    <mergeCell ref="B4:E4"/>
    <mergeCell ref="G4:H4"/>
    <mergeCell ref="B5:C5"/>
    <mergeCell ref="G5:H5"/>
    <mergeCell ref="B6:C6"/>
    <mergeCell ref="G6:H6"/>
    <mergeCell ref="B7:C7"/>
    <mergeCell ref="G7:H7"/>
    <mergeCell ref="B8:C8"/>
    <mergeCell ref="G8:H8"/>
    <mergeCell ref="B9:C9"/>
    <mergeCell ref="G9:H9"/>
    <mergeCell ref="B10:E10"/>
    <mergeCell ref="F10:H10"/>
    <mergeCell ref="B11:E11"/>
    <mergeCell ref="F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A5:A9"/>
    <mergeCell ref="A10:A11"/>
    <mergeCell ref="A12:A26"/>
    <mergeCell ref="B13:B22"/>
    <mergeCell ref="B23:B24"/>
    <mergeCell ref="B25:B26"/>
    <mergeCell ref="C13:C16"/>
    <mergeCell ref="C17:C18"/>
    <mergeCell ref="C20:C22"/>
  </mergeCells>
  <printOptions horizontalCentered="1"/>
  <pageMargins left="0.751388888888889" right="0.751388888888889" top="1" bottom="1" header="0.511805555555556" footer="0.511805555555556"/>
  <pageSetup paperSize="9" scale="95" fitToHeight="0" orientation="portrait" horizontalDpi="600"/>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6" workbookViewId="0">
      <selection activeCell="A37" sqref="A37"/>
    </sheetView>
  </sheetViews>
  <sheetFormatPr defaultColWidth="7.625" defaultRowHeight="13.5" outlineLevelCol="4"/>
  <cols>
    <col min="1" max="1" width="38" style="1" customWidth="1"/>
    <col min="2" max="2" width="14" style="4" customWidth="1"/>
    <col min="3" max="3" width="29.5" style="5" customWidth="1"/>
    <col min="4" max="4" width="16.25" style="6" customWidth="1"/>
    <col min="5" max="5" width="12.625" style="6"/>
    <col min="6" max="16384" width="7.625" style="1"/>
  </cols>
  <sheetData>
    <row r="1" s="1" customFormat="1" spans="1:5">
      <c r="A1" s="7" t="s">
        <v>3244</v>
      </c>
      <c r="B1" s="4"/>
      <c r="C1" s="5"/>
      <c r="D1" s="6"/>
      <c r="E1" s="6"/>
    </row>
    <row r="2" s="1" customFormat="1" ht="33" customHeight="1" spans="1:5">
      <c r="A2" s="8" t="s">
        <v>3245</v>
      </c>
      <c r="B2" s="8"/>
      <c r="C2" s="8"/>
      <c r="D2" s="6"/>
      <c r="E2" s="6"/>
    </row>
    <row r="3" s="1" customFormat="1" ht="24.95" customHeight="1" spans="1:5">
      <c r="A3" s="9"/>
      <c r="B3" s="4"/>
      <c r="C3" s="10" t="s">
        <v>3246</v>
      </c>
      <c r="D3" s="6"/>
      <c r="E3" s="6"/>
    </row>
    <row r="4" s="2" customFormat="1" ht="24.95" customHeight="1" spans="1:5">
      <c r="A4" s="11" t="s">
        <v>3247</v>
      </c>
      <c r="B4" s="12" t="s">
        <v>3248</v>
      </c>
      <c r="C4" s="12" t="s">
        <v>3249</v>
      </c>
      <c r="D4" s="13"/>
      <c r="E4" s="13"/>
    </row>
    <row r="5" s="2" customFormat="1" ht="24.95" customHeight="1" spans="1:5">
      <c r="A5" s="14" t="s">
        <v>3250</v>
      </c>
      <c r="B5" s="15"/>
      <c r="C5" s="16"/>
      <c r="D5" s="13"/>
      <c r="E5" s="13"/>
    </row>
    <row r="6" s="2" customFormat="1" ht="24.95" customHeight="1" spans="1:5">
      <c r="A6" s="17" t="s">
        <v>3251</v>
      </c>
      <c r="B6" s="18">
        <v>9243.874781</v>
      </c>
      <c r="C6" s="18">
        <v>7460.231544</v>
      </c>
      <c r="D6" s="13"/>
      <c r="E6" s="13"/>
    </row>
    <row r="7" s="2" customFormat="1" ht="24.95" customHeight="1" spans="1:5">
      <c r="A7" s="17" t="s">
        <v>3252</v>
      </c>
      <c r="B7" s="18">
        <v>347.6986</v>
      </c>
      <c r="C7" s="18">
        <v>379.40246</v>
      </c>
      <c r="D7" s="13"/>
      <c r="E7" s="13"/>
    </row>
    <row r="8" s="2" customFormat="1" ht="24.95" customHeight="1" spans="1:5">
      <c r="A8" s="17" t="s">
        <v>3253</v>
      </c>
      <c r="B8" s="18">
        <v>5971.304082</v>
      </c>
      <c r="C8" s="18">
        <v>5123.565607</v>
      </c>
      <c r="D8" s="13"/>
      <c r="E8" s="13"/>
    </row>
    <row r="9" s="2" customFormat="1" ht="24.95" customHeight="1" spans="1:5">
      <c r="A9" s="17" t="s">
        <v>3254</v>
      </c>
      <c r="B9" s="18">
        <v>2093.343084</v>
      </c>
      <c r="C9" s="18">
        <v>2283.020433</v>
      </c>
      <c r="D9" s="13"/>
      <c r="E9" s="13"/>
    </row>
    <row r="10" s="2" customFormat="1" ht="24.95" customHeight="1" spans="1:5">
      <c r="A10" s="17" t="s">
        <v>3255</v>
      </c>
      <c r="B10" s="18">
        <v>3877.960998</v>
      </c>
      <c r="C10" s="18">
        <v>2840.545174</v>
      </c>
      <c r="D10" s="13"/>
      <c r="E10" s="13"/>
    </row>
    <row r="11" s="2" customFormat="1" ht="24.95" customHeight="1" spans="1:5">
      <c r="A11" s="17" t="s">
        <v>3256</v>
      </c>
      <c r="B11" s="18">
        <v>2924.872099</v>
      </c>
      <c r="C11" s="18">
        <v>1957.263477</v>
      </c>
      <c r="D11" s="13"/>
      <c r="E11" s="13"/>
    </row>
    <row r="12" s="2" customFormat="1" ht="24.95" customHeight="1" spans="1:5">
      <c r="A12" s="17" t="s">
        <v>3257</v>
      </c>
      <c r="B12" s="18">
        <v>2906.872099</v>
      </c>
      <c r="C12" s="18">
        <v>1954.345377</v>
      </c>
      <c r="D12" s="13"/>
      <c r="E12" s="13"/>
    </row>
    <row r="13" s="2" customFormat="1" ht="24.95" customHeight="1" spans="1:5">
      <c r="A13" s="17" t="s">
        <v>3258</v>
      </c>
      <c r="B13" s="18">
        <v>25.3006</v>
      </c>
      <c r="C13" s="18">
        <v>29.48605</v>
      </c>
      <c r="D13" s="13"/>
      <c r="E13" s="13"/>
    </row>
    <row r="14" s="2" customFormat="1" ht="24.95" customHeight="1" spans="1:5">
      <c r="A14" s="17" t="s">
        <v>3259</v>
      </c>
      <c r="B14" s="18">
        <v>18</v>
      </c>
      <c r="C14" s="18">
        <v>2.9181</v>
      </c>
      <c r="D14" s="13"/>
      <c r="E14" s="13"/>
    </row>
    <row r="15" s="2" customFormat="1" ht="24.95" customHeight="1" spans="1:5">
      <c r="A15" s="14" t="s">
        <v>3260</v>
      </c>
      <c r="B15" s="19"/>
      <c r="C15" s="20"/>
      <c r="D15" s="13"/>
      <c r="E15" s="13"/>
    </row>
    <row r="16" s="2" customFormat="1" ht="24.95" customHeight="1" spans="1:5">
      <c r="A16" s="14" t="s">
        <v>3261</v>
      </c>
      <c r="B16" s="21"/>
      <c r="C16" s="22">
        <v>72</v>
      </c>
      <c r="D16" s="13"/>
      <c r="E16" s="13"/>
    </row>
    <row r="17" s="2" customFormat="1" ht="24.95" customHeight="1" spans="1:5">
      <c r="A17" s="14" t="s">
        <v>3262</v>
      </c>
      <c r="B17" s="21"/>
      <c r="C17" s="22">
        <v>126</v>
      </c>
      <c r="D17" s="13"/>
      <c r="E17" s="13"/>
    </row>
    <row r="18" s="2" customFormat="1" ht="24.95" customHeight="1" spans="1:5">
      <c r="A18" s="14" t="s">
        <v>3263</v>
      </c>
      <c r="B18" s="21"/>
      <c r="C18" s="22">
        <v>91</v>
      </c>
      <c r="D18" s="13"/>
      <c r="E18" s="13"/>
    </row>
    <row r="19" s="2" customFormat="1" ht="24.95" customHeight="1" spans="1:5">
      <c r="A19" s="14" t="s">
        <v>3264</v>
      </c>
      <c r="B19" s="21"/>
      <c r="C19" s="22">
        <v>985</v>
      </c>
      <c r="D19" s="13"/>
      <c r="E19" s="13"/>
    </row>
    <row r="20" s="2" customFormat="1" ht="24.95" customHeight="1" spans="1:5">
      <c r="A20" s="14" t="s">
        <v>3265</v>
      </c>
      <c r="B20" s="21"/>
      <c r="C20" s="22">
        <v>18942</v>
      </c>
      <c r="D20" s="13"/>
      <c r="E20" s="13"/>
    </row>
    <row r="21" s="2" customFormat="1" ht="24.95" customHeight="1" spans="1:5">
      <c r="A21" s="14" t="s">
        <v>3266</v>
      </c>
      <c r="B21" s="21"/>
      <c r="C21" s="22">
        <v>21</v>
      </c>
      <c r="D21" s="13"/>
      <c r="E21" s="13"/>
    </row>
    <row r="22" s="2" customFormat="1" ht="24.95" customHeight="1" spans="1:5">
      <c r="A22" s="14" t="s">
        <v>3267</v>
      </c>
      <c r="B22" s="21"/>
      <c r="C22" s="22">
        <v>178518</v>
      </c>
      <c r="D22" s="13"/>
      <c r="E22" s="13"/>
    </row>
    <row r="23" s="2" customFormat="1" ht="24.95" customHeight="1" spans="1:5">
      <c r="A23" s="14" t="s">
        <v>3268</v>
      </c>
      <c r="B23" s="21"/>
      <c r="C23" s="22">
        <v>1670</v>
      </c>
      <c r="D23" s="13"/>
      <c r="E23" s="13"/>
    </row>
    <row r="24" s="2" customFormat="1" ht="24.95" customHeight="1" spans="1:5">
      <c r="A24" s="14" t="s">
        <v>3269</v>
      </c>
      <c r="B24" s="21"/>
      <c r="C24" s="22">
        <v>35</v>
      </c>
      <c r="D24" s="13"/>
      <c r="E24" s="13"/>
    </row>
    <row r="25" s="2" customFormat="1" ht="24.95" customHeight="1" spans="1:5">
      <c r="A25" s="23" t="s">
        <v>3270</v>
      </c>
      <c r="B25" s="21"/>
      <c r="C25" s="22">
        <v>102</v>
      </c>
      <c r="D25" s="13"/>
      <c r="E25" s="13"/>
    </row>
    <row r="26" s="3" customFormat="1" ht="20.1" customHeight="1" spans="1:5">
      <c r="A26" s="24" t="s">
        <v>3271</v>
      </c>
      <c r="B26" s="25"/>
      <c r="C26" s="25"/>
      <c r="D26" s="26"/>
      <c r="E26" s="26"/>
    </row>
    <row r="27" s="3" customFormat="1" ht="17" customHeight="1" spans="1:5">
      <c r="A27" s="25" t="s">
        <v>3272</v>
      </c>
      <c r="B27" s="25"/>
      <c r="C27" s="25"/>
      <c r="D27" s="26"/>
      <c r="E27" s="26"/>
    </row>
    <row r="28" s="3" customFormat="1" ht="17" customHeight="1" spans="1:5">
      <c r="A28" s="25" t="s">
        <v>3273</v>
      </c>
      <c r="B28" s="25"/>
      <c r="C28" s="25"/>
      <c r="D28" s="26"/>
      <c r="E28" s="26"/>
    </row>
    <row r="29" s="3" customFormat="1" ht="17" customHeight="1" spans="1:5">
      <c r="A29" s="25" t="s">
        <v>3274</v>
      </c>
      <c r="B29" s="25"/>
      <c r="C29" s="25"/>
      <c r="D29" s="26"/>
      <c r="E29" s="26"/>
    </row>
    <row r="30" s="1" customFormat="1" ht="44" customHeight="1" spans="1:5">
      <c r="A30" s="25" t="s">
        <v>3275</v>
      </c>
      <c r="B30" s="25"/>
      <c r="C30" s="25"/>
      <c r="D30" s="6"/>
      <c r="E30" s="6"/>
    </row>
  </sheetData>
  <mergeCells count="6">
    <mergeCell ref="A2:C2"/>
    <mergeCell ref="A26:C26"/>
    <mergeCell ref="A27:C27"/>
    <mergeCell ref="A28:C28"/>
    <mergeCell ref="A29:C29"/>
    <mergeCell ref="A30:C30"/>
  </mergeCells>
  <printOptions horizontalCentered="1"/>
  <pageMargins left="0.751388888888889" right="0.751388888888889" top="0.605555555555556" bottom="0.605555555555556" header="0.511805555555556" footer="0.511805555555556"/>
  <pageSetup paperSize="9" orientation="portrait" horizontalDpi="600"/>
  <headerFooter>
    <oddFooter>&amp;C119</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4"/>
  <sheetViews>
    <sheetView workbookViewId="0">
      <selection activeCell="F8" sqref="F8"/>
    </sheetView>
  </sheetViews>
  <sheetFormatPr defaultColWidth="9" defaultRowHeight="15.75" outlineLevelCol="6"/>
  <cols>
    <col min="1" max="1" width="30.1083333333333" style="160" customWidth="1"/>
    <col min="2" max="2" width="9.38333333333333" style="160" hidden="1" customWidth="1"/>
    <col min="3" max="4" width="9" style="160"/>
    <col min="5" max="5" width="9.66666666666667" style="160"/>
    <col min="6" max="6" width="11.775" style="160" customWidth="1"/>
    <col min="7" max="7" width="11.5583333333333" style="160" customWidth="1"/>
    <col min="8" max="16377" width="9" style="160"/>
    <col min="16378" max="16384" width="9" style="277"/>
  </cols>
  <sheetData>
    <row r="1" spans="1:1">
      <c r="A1" s="162" t="s">
        <v>75</v>
      </c>
    </row>
    <row r="2" s="160" customFormat="1" ht="29.25" customHeight="1" spans="1:7">
      <c r="A2" s="372" t="s">
        <v>76</v>
      </c>
      <c r="B2" s="372"/>
      <c r="C2" s="372"/>
      <c r="D2" s="372"/>
      <c r="E2" s="372"/>
      <c r="F2" s="372"/>
      <c r="G2" s="372"/>
    </row>
    <row r="3" s="160" customFormat="1" ht="16.5" customHeight="1" spans="4:7">
      <c r="D3" s="268"/>
      <c r="F3" s="436" t="s">
        <v>48</v>
      </c>
      <c r="G3" s="436"/>
    </row>
    <row r="4" s="160" customFormat="1" ht="44" customHeight="1" spans="1:7">
      <c r="A4" s="437" t="s">
        <v>77</v>
      </c>
      <c r="B4" s="438" t="s">
        <v>78</v>
      </c>
      <c r="C4" s="438" t="s">
        <v>79</v>
      </c>
      <c r="D4" s="438" t="s">
        <v>80</v>
      </c>
      <c r="E4" s="439" t="s">
        <v>81</v>
      </c>
      <c r="F4" s="439" t="s">
        <v>82</v>
      </c>
      <c r="G4" s="439" t="s">
        <v>83</v>
      </c>
    </row>
    <row r="5" s="160" customFormat="1" ht="21" customHeight="1" spans="1:7">
      <c r="A5" s="440" t="s">
        <v>84</v>
      </c>
      <c r="B5" s="441">
        <f>SUM(B6,B23)</f>
        <v>160.03</v>
      </c>
      <c r="C5" s="442">
        <v>174.39</v>
      </c>
      <c r="D5" s="442">
        <v>174.5869</v>
      </c>
      <c r="E5" s="442">
        <f>E6+E23</f>
        <v>183.5249</v>
      </c>
      <c r="F5" s="379">
        <f t="shared" ref="F5:F20" si="0">E5/D5*100</f>
        <v>105.11951354884</v>
      </c>
      <c r="G5" s="379">
        <f t="shared" ref="G5:G20" si="1">E5/C5*100-100</f>
        <v>5.23820173175069</v>
      </c>
    </row>
    <row r="6" s="160" customFormat="1" ht="21" customHeight="1" spans="1:7">
      <c r="A6" s="443" t="s">
        <v>85</v>
      </c>
      <c r="B6" s="441">
        <f>SUM(B7:B22)</f>
        <v>94.55</v>
      </c>
      <c r="C6" s="442">
        <v>113.31</v>
      </c>
      <c r="D6" s="442">
        <v>121.1799</v>
      </c>
      <c r="E6" s="442">
        <v>120.6901</v>
      </c>
      <c r="F6" s="379">
        <f t="shared" si="0"/>
        <v>99.5958075555434</v>
      </c>
      <c r="G6" s="379">
        <f t="shared" si="1"/>
        <v>6.51319389286029</v>
      </c>
    </row>
    <row r="7" s="160" customFormat="1" ht="21" customHeight="1" spans="1:7">
      <c r="A7" s="444" t="s">
        <v>86</v>
      </c>
      <c r="B7" s="441">
        <v>29.8</v>
      </c>
      <c r="C7" s="442">
        <v>29.31</v>
      </c>
      <c r="D7" s="442">
        <v>33.7151</v>
      </c>
      <c r="E7" s="442">
        <v>31.6628</v>
      </c>
      <c r="F7" s="379">
        <f t="shared" si="0"/>
        <v>93.9128165124825</v>
      </c>
      <c r="G7" s="379">
        <f t="shared" si="1"/>
        <v>8.02729443875812</v>
      </c>
    </row>
    <row r="8" s="160" customFormat="1" ht="21" customHeight="1" spans="1:7">
      <c r="A8" s="445" t="s">
        <v>87</v>
      </c>
      <c r="B8" s="441"/>
      <c r="C8" s="442">
        <v>0.16</v>
      </c>
      <c r="D8" s="442"/>
      <c r="E8" s="442"/>
      <c r="F8" s="379"/>
      <c r="G8" s="379"/>
    </row>
    <row r="9" s="160" customFormat="1" ht="21" customHeight="1" spans="1:7">
      <c r="A9" s="445" t="s">
        <v>88</v>
      </c>
      <c r="B9" s="441">
        <v>6.43</v>
      </c>
      <c r="C9" s="442">
        <v>9.75</v>
      </c>
      <c r="D9" s="442">
        <v>10.6299</v>
      </c>
      <c r="E9" s="442">
        <v>10.9614</v>
      </c>
      <c r="F9" s="379">
        <f t="shared" si="0"/>
        <v>103.118561792679</v>
      </c>
      <c r="G9" s="379">
        <f t="shared" si="1"/>
        <v>12.4246153846154</v>
      </c>
    </row>
    <row r="10" s="160" customFormat="1" ht="21" customHeight="1" spans="1:7">
      <c r="A10" s="445" t="s">
        <v>89</v>
      </c>
      <c r="B10" s="441">
        <v>4.15</v>
      </c>
      <c r="C10" s="442">
        <v>4.39</v>
      </c>
      <c r="D10" s="442">
        <v>4.2142</v>
      </c>
      <c r="E10" s="442">
        <v>2.6252</v>
      </c>
      <c r="F10" s="379">
        <f t="shared" si="0"/>
        <v>62.2941483555598</v>
      </c>
      <c r="G10" s="379">
        <f t="shared" si="1"/>
        <v>-40.2004555808656</v>
      </c>
    </row>
    <row r="11" s="160" customFormat="1" ht="21" customHeight="1" spans="1:7">
      <c r="A11" s="445" t="s">
        <v>90</v>
      </c>
      <c r="B11" s="441">
        <v>0.8</v>
      </c>
      <c r="C11" s="442">
        <v>0.58</v>
      </c>
      <c r="D11" s="442">
        <v>0.664</v>
      </c>
      <c r="E11" s="442">
        <v>0.6988</v>
      </c>
      <c r="F11" s="379">
        <f t="shared" si="0"/>
        <v>105.240963855422</v>
      </c>
      <c r="G11" s="379">
        <f t="shared" si="1"/>
        <v>20.4827586206897</v>
      </c>
    </row>
    <row r="12" s="160" customFormat="1" ht="21" customHeight="1" spans="1:7">
      <c r="A12" s="445" t="s">
        <v>91</v>
      </c>
      <c r="B12" s="441">
        <v>24.77</v>
      </c>
      <c r="C12" s="442">
        <v>27.43</v>
      </c>
      <c r="D12" s="442">
        <v>28.1809</v>
      </c>
      <c r="E12" s="442">
        <v>28.0078</v>
      </c>
      <c r="F12" s="379">
        <f t="shared" si="0"/>
        <v>99.3857541810233</v>
      </c>
      <c r="G12" s="379">
        <f t="shared" si="1"/>
        <v>2.10645278891724</v>
      </c>
    </row>
    <row r="13" s="160" customFormat="1" ht="21" customHeight="1" spans="1:7">
      <c r="A13" s="445" t="s">
        <v>92</v>
      </c>
      <c r="B13" s="441">
        <v>2.94</v>
      </c>
      <c r="C13" s="442">
        <v>3.53</v>
      </c>
      <c r="D13" s="442">
        <v>3.8293</v>
      </c>
      <c r="E13" s="442">
        <v>3.8256</v>
      </c>
      <c r="F13" s="379">
        <f t="shared" si="0"/>
        <v>99.9033765962448</v>
      </c>
      <c r="G13" s="379">
        <f t="shared" si="1"/>
        <v>8.37393767705383</v>
      </c>
    </row>
    <row r="14" s="160" customFormat="1" ht="21" customHeight="1" spans="1:7">
      <c r="A14" s="445" t="s">
        <v>93</v>
      </c>
      <c r="B14" s="441">
        <v>1.22</v>
      </c>
      <c r="C14" s="442">
        <v>1.73</v>
      </c>
      <c r="D14" s="442">
        <v>1.8844</v>
      </c>
      <c r="E14" s="442">
        <v>1.8921</v>
      </c>
      <c r="F14" s="379">
        <f t="shared" si="0"/>
        <v>100.408618127786</v>
      </c>
      <c r="G14" s="379">
        <f t="shared" si="1"/>
        <v>9.36994219653178</v>
      </c>
    </row>
    <row r="15" s="160" customFormat="1" ht="21" customHeight="1" spans="1:7">
      <c r="A15" s="445" t="s">
        <v>94</v>
      </c>
      <c r="B15" s="441">
        <v>2.24</v>
      </c>
      <c r="C15" s="442">
        <v>2.54</v>
      </c>
      <c r="D15" s="442">
        <v>2.7743</v>
      </c>
      <c r="E15" s="442">
        <v>2.674</v>
      </c>
      <c r="F15" s="379">
        <f t="shared" si="0"/>
        <v>96.3846736113614</v>
      </c>
      <c r="G15" s="379">
        <f t="shared" si="1"/>
        <v>5.2755905511811</v>
      </c>
    </row>
    <row r="16" s="160" customFormat="1" ht="21" customHeight="1" spans="1:7">
      <c r="A16" s="445" t="s">
        <v>95</v>
      </c>
      <c r="B16" s="441">
        <v>6.61</v>
      </c>
      <c r="C16" s="442">
        <v>12.58</v>
      </c>
      <c r="D16" s="442">
        <v>13.6633</v>
      </c>
      <c r="E16" s="442">
        <v>11.9093</v>
      </c>
      <c r="F16" s="379">
        <f t="shared" si="0"/>
        <v>87.1626912971244</v>
      </c>
      <c r="G16" s="379">
        <f t="shared" si="1"/>
        <v>-5.33147853736089</v>
      </c>
    </row>
    <row r="17" s="160" customFormat="1" ht="21" customHeight="1" spans="1:7">
      <c r="A17" s="445" t="s">
        <v>96</v>
      </c>
      <c r="B17" s="441">
        <v>1.47</v>
      </c>
      <c r="C17" s="442">
        <v>1.79</v>
      </c>
      <c r="D17" s="442">
        <v>1.9498</v>
      </c>
      <c r="E17" s="442">
        <v>1.9772</v>
      </c>
      <c r="F17" s="379">
        <f t="shared" si="0"/>
        <v>101.405272335624</v>
      </c>
      <c r="G17" s="379">
        <f t="shared" si="1"/>
        <v>10.4581005586592</v>
      </c>
    </row>
    <row r="18" s="160" customFormat="1" ht="21" customHeight="1" spans="1:7">
      <c r="A18" s="445" t="s">
        <v>97</v>
      </c>
      <c r="B18" s="441">
        <v>4.61</v>
      </c>
      <c r="C18" s="442">
        <v>3.4</v>
      </c>
      <c r="D18" s="442">
        <v>3.3175</v>
      </c>
      <c r="E18" s="442">
        <v>3.8695</v>
      </c>
      <c r="F18" s="379">
        <f t="shared" si="0"/>
        <v>116.639035418237</v>
      </c>
      <c r="G18" s="379">
        <f t="shared" si="1"/>
        <v>13.8088235294118</v>
      </c>
    </row>
    <row r="19" s="160" customFormat="1" ht="21" customHeight="1" spans="1:7">
      <c r="A19" s="445" t="s">
        <v>98</v>
      </c>
      <c r="B19" s="441">
        <v>9.08</v>
      </c>
      <c r="C19" s="442">
        <v>15.45</v>
      </c>
      <c r="D19" s="442">
        <v>15.7867</v>
      </c>
      <c r="E19" s="442">
        <v>19.9802</v>
      </c>
      <c r="F19" s="379">
        <f t="shared" si="0"/>
        <v>126.563499654773</v>
      </c>
      <c r="G19" s="379">
        <f t="shared" si="1"/>
        <v>29.3216828478965</v>
      </c>
    </row>
    <row r="20" s="160" customFormat="1" ht="21" customHeight="1" spans="1:7">
      <c r="A20" s="445" t="s">
        <v>99</v>
      </c>
      <c r="B20" s="441">
        <v>0.43</v>
      </c>
      <c r="C20" s="442">
        <v>0.53</v>
      </c>
      <c r="D20" s="442">
        <v>0.3783</v>
      </c>
      <c r="E20" s="442">
        <v>0.3786</v>
      </c>
      <c r="F20" s="379">
        <f t="shared" si="0"/>
        <v>100.079302141158</v>
      </c>
      <c r="G20" s="379">
        <f t="shared" si="1"/>
        <v>-28.5660377358491</v>
      </c>
    </row>
    <row r="21" s="160" customFormat="1" ht="21" customHeight="1" spans="1:7">
      <c r="A21" s="445" t="s">
        <v>100</v>
      </c>
      <c r="B21" s="441"/>
      <c r="C21" s="442">
        <v>0.15</v>
      </c>
      <c r="D21" s="442">
        <v>0.1875</v>
      </c>
      <c r="E21" s="442">
        <v>0.1943</v>
      </c>
      <c r="F21" s="379"/>
      <c r="G21" s="379"/>
    </row>
    <row r="22" s="160" customFormat="1" ht="21" customHeight="1" spans="1:7">
      <c r="A22" s="445" t="s">
        <v>101</v>
      </c>
      <c r="B22" s="441"/>
      <c r="C22" s="442"/>
      <c r="D22" s="442">
        <v>0.0047</v>
      </c>
      <c r="E22" s="442">
        <v>0.0333</v>
      </c>
      <c r="F22" s="379"/>
      <c r="G22" s="379"/>
    </row>
    <row r="23" s="160" customFormat="1" ht="21" customHeight="1" spans="1:7">
      <c r="A23" s="443" t="s">
        <v>102</v>
      </c>
      <c r="B23" s="441">
        <f>SUM(B24,B28:B33)</f>
        <v>65.48</v>
      </c>
      <c r="C23" s="442">
        <v>61.08</v>
      </c>
      <c r="D23" s="442">
        <v>53.407</v>
      </c>
      <c r="E23" s="442">
        <v>62.8348</v>
      </c>
      <c r="F23" s="379">
        <f t="shared" ref="F23:F29" si="2">E23/D23*100</f>
        <v>117.652742149905</v>
      </c>
      <c r="G23" s="379">
        <f t="shared" ref="G23:G29" si="3">E23/C23*100-100</f>
        <v>2.87295350360183</v>
      </c>
    </row>
    <row r="24" s="160" customFormat="1" ht="21" customHeight="1" spans="1:7">
      <c r="A24" s="443" t="s">
        <v>103</v>
      </c>
      <c r="B24" s="441">
        <f>SUM(B25:B27)</f>
        <v>21.99</v>
      </c>
      <c r="C24" s="442">
        <v>22.85</v>
      </c>
      <c r="D24" s="442">
        <v>22.0004</v>
      </c>
      <c r="E24" s="442">
        <v>23.2553</v>
      </c>
      <c r="F24" s="379">
        <f t="shared" si="2"/>
        <v>105.703987200233</v>
      </c>
      <c r="G24" s="379">
        <f t="shared" si="3"/>
        <v>1.77374179431071</v>
      </c>
    </row>
    <row r="25" s="160" customFormat="1" ht="21" customHeight="1" spans="1:7">
      <c r="A25" s="444" t="s">
        <v>104</v>
      </c>
      <c r="B25" s="441">
        <v>11.24</v>
      </c>
      <c r="C25" s="442">
        <v>12.12</v>
      </c>
      <c r="D25" s="442">
        <v>11.7</v>
      </c>
      <c r="E25" s="442">
        <v>12.3665</v>
      </c>
      <c r="F25" s="379">
        <f t="shared" si="2"/>
        <v>105.696581196581</v>
      </c>
      <c r="G25" s="379">
        <f t="shared" si="3"/>
        <v>2.03382838283829</v>
      </c>
    </row>
    <row r="26" s="160" customFormat="1" ht="21" customHeight="1" spans="1:7">
      <c r="A26" s="446" t="s">
        <v>105</v>
      </c>
      <c r="B26" s="441">
        <v>8.02</v>
      </c>
      <c r="C26" s="442">
        <v>8.08</v>
      </c>
      <c r="D26" s="442">
        <v>7.8</v>
      </c>
      <c r="E26" s="442">
        <v>8.2445</v>
      </c>
      <c r="F26" s="379">
        <f t="shared" si="2"/>
        <v>105.698717948718</v>
      </c>
      <c r="G26" s="379">
        <f t="shared" si="3"/>
        <v>2.03589108910892</v>
      </c>
    </row>
    <row r="27" s="160" customFormat="1" ht="25.5" spans="1:7">
      <c r="A27" s="446" t="s">
        <v>106</v>
      </c>
      <c r="B27" s="441">
        <v>2.73</v>
      </c>
      <c r="C27" s="442">
        <v>2.65</v>
      </c>
      <c r="D27" s="442">
        <v>2.5</v>
      </c>
      <c r="E27" s="442">
        <v>2.6443</v>
      </c>
      <c r="F27" s="379">
        <f t="shared" si="2"/>
        <v>105.772</v>
      </c>
      <c r="G27" s="379">
        <f t="shared" si="3"/>
        <v>-0.215094339622652</v>
      </c>
    </row>
    <row r="28" s="160" customFormat="1" ht="21" customHeight="1" spans="1:7">
      <c r="A28" s="447" t="s">
        <v>107</v>
      </c>
      <c r="B28" s="441">
        <v>6.79</v>
      </c>
      <c r="C28" s="442">
        <v>6.04</v>
      </c>
      <c r="D28" s="442">
        <v>5.6457</v>
      </c>
      <c r="E28" s="442">
        <v>5.7556</v>
      </c>
      <c r="F28" s="379">
        <f t="shared" si="2"/>
        <v>101.946614237384</v>
      </c>
      <c r="G28" s="379">
        <f t="shared" si="3"/>
        <v>-4.70860927152317</v>
      </c>
    </row>
    <row r="29" s="160" customFormat="1" ht="21" customHeight="1" spans="1:7">
      <c r="A29" s="448" t="s">
        <v>108</v>
      </c>
      <c r="B29" s="441">
        <v>4.97</v>
      </c>
      <c r="C29" s="442">
        <v>11.88</v>
      </c>
      <c r="D29" s="442">
        <v>6.1003</v>
      </c>
      <c r="E29" s="442">
        <v>9.2697</v>
      </c>
      <c r="F29" s="379">
        <f t="shared" si="2"/>
        <v>151.954821894005</v>
      </c>
      <c r="G29" s="379">
        <f t="shared" si="3"/>
        <v>-21.9722222222222</v>
      </c>
    </row>
    <row r="30" s="160" customFormat="1" spans="1:7">
      <c r="A30" s="449" t="s">
        <v>109</v>
      </c>
      <c r="B30" s="441">
        <v>15.07</v>
      </c>
      <c r="C30" s="442">
        <v>13.42</v>
      </c>
      <c r="D30" s="442">
        <v>12.6053</v>
      </c>
      <c r="E30" s="442">
        <v>16.8345</v>
      </c>
      <c r="F30" s="379">
        <f t="shared" ref="F30:F33" si="4">E30/D30*100</f>
        <v>133.550966656882</v>
      </c>
      <c r="G30" s="379">
        <f t="shared" ref="G30:G33" si="5">E30/C30*100-100</f>
        <v>25.4433681073025</v>
      </c>
    </row>
    <row r="31" s="160" customFormat="1" ht="21" customHeight="1" spans="1:7">
      <c r="A31" s="449" t="s">
        <v>110</v>
      </c>
      <c r="B31" s="441"/>
      <c r="C31" s="442">
        <v>0.15</v>
      </c>
      <c r="D31" s="442">
        <v>0.034</v>
      </c>
      <c r="E31" s="442">
        <v>0.1873</v>
      </c>
      <c r="F31" s="379">
        <f t="shared" si="4"/>
        <v>550.882352941176</v>
      </c>
      <c r="G31" s="379">
        <f t="shared" si="5"/>
        <v>24.8666666666667</v>
      </c>
    </row>
    <row r="32" s="160" customFormat="1" ht="21" customHeight="1" spans="1:7">
      <c r="A32" s="448" t="s">
        <v>111</v>
      </c>
      <c r="B32" s="441">
        <v>1.39</v>
      </c>
      <c r="C32" s="442">
        <v>1.5</v>
      </c>
      <c r="D32" s="442">
        <v>1.5863</v>
      </c>
      <c r="E32" s="442">
        <v>1.8757</v>
      </c>
      <c r="F32" s="379">
        <f t="shared" si="4"/>
        <v>118.243711782135</v>
      </c>
      <c r="G32" s="379">
        <f t="shared" si="5"/>
        <v>25.0466666666667</v>
      </c>
    </row>
    <row r="33" s="160" customFormat="1" ht="21" customHeight="1" spans="1:7">
      <c r="A33" s="448" t="s">
        <v>112</v>
      </c>
      <c r="B33" s="441">
        <v>15.27</v>
      </c>
      <c r="C33" s="442">
        <v>5.23</v>
      </c>
      <c r="D33" s="442">
        <v>5.435</v>
      </c>
      <c r="E33" s="442">
        <v>5.6567</v>
      </c>
      <c r="F33" s="379">
        <f t="shared" si="4"/>
        <v>104.079116835327</v>
      </c>
      <c r="G33" s="379">
        <f t="shared" si="5"/>
        <v>8.1586998087954</v>
      </c>
    </row>
    <row r="34" spans="3:7">
      <c r="C34" s="361"/>
      <c r="D34" s="361"/>
      <c r="E34" s="361"/>
      <c r="F34" s="361"/>
      <c r="G34" s="361"/>
    </row>
  </sheetData>
  <mergeCells count="2">
    <mergeCell ref="A2:G2"/>
    <mergeCell ref="F3:G3"/>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373"/>
  <sheetViews>
    <sheetView workbookViewId="0">
      <selection activeCell="F8" sqref="F8"/>
    </sheetView>
  </sheetViews>
  <sheetFormatPr defaultColWidth="9" defaultRowHeight="13.5" outlineLevelCol="3"/>
  <cols>
    <col min="1" max="1" width="33.225" style="420" customWidth="1"/>
    <col min="2" max="3" width="15.25" customWidth="1"/>
    <col min="4" max="4" width="15.25" style="390" customWidth="1"/>
  </cols>
  <sheetData>
    <row r="1" ht="14.25" spans="1:1">
      <c r="A1" s="421" t="s">
        <v>113</v>
      </c>
    </row>
    <row r="2" ht="26.25" spans="1:4">
      <c r="A2" s="422" t="s">
        <v>114</v>
      </c>
      <c r="B2" s="372"/>
      <c r="C2" s="372"/>
      <c r="D2" s="373"/>
    </row>
    <row r="3" ht="24" customHeight="1" spans="1:4">
      <c r="A3" s="423"/>
      <c r="B3" s="424"/>
      <c r="C3" s="425"/>
      <c r="D3" s="426" t="s">
        <v>48</v>
      </c>
    </row>
    <row r="4" s="419" customFormat="1" ht="30" customHeight="1" spans="1:4">
      <c r="A4" s="427" t="s">
        <v>77</v>
      </c>
      <c r="B4" s="428" t="s">
        <v>79</v>
      </c>
      <c r="C4" s="429" t="s">
        <v>115</v>
      </c>
      <c r="D4" s="429" t="s">
        <v>116</v>
      </c>
    </row>
    <row r="5" spans="1:4">
      <c r="A5" s="430" t="s">
        <v>117</v>
      </c>
      <c r="B5" s="431">
        <v>548.122</v>
      </c>
      <c r="C5" s="431">
        <v>608.5388</v>
      </c>
      <c r="D5" s="431">
        <f>C5/B5*100</f>
        <v>111.022509587282</v>
      </c>
    </row>
    <row r="6" spans="1:4">
      <c r="A6" s="432" t="s">
        <v>118</v>
      </c>
      <c r="B6" s="431">
        <v>55.0186</v>
      </c>
      <c r="C6" s="431">
        <v>57.4007</v>
      </c>
      <c r="D6" s="431">
        <f t="shared" ref="D6:D69" si="0">C6/B6*100</f>
        <v>104.329626708059</v>
      </c>
    </row>
    <row r="7" spans="1:4">
      <c r="A7" s="432" t="s">
        <v>119</v>
      </c>
      <c r="B7" s="431">
        <v>1.1334</v>
      </c>
      <c r="C7" s="431">
        <v>1.354</v>
      </c>
      <c r="D7" s="431">
        <f t="shared" si="0"/>
        <v>119.463560967002</v>
      </c>
    </row>
    <row r="8" spans="1:4">
      <c r="A8" s="433" t="s">
        <v>120</v>
      </c>
      <c r="B8" s="431">
        <v>0.6855</v>
      </c>
      <c r="C8" s="431">
        <v>0.8304</v>
      </c>
      <c r="D8" s="431">
        <f t="shared" si="0"/>
        <v>121.137855579869</v>
      </c>
    </row>
    <row r="9" spans="1:4">
      <c r="A9" s="433" t="s">
        <v>121</v>
      </c>
      <c r="B9" s="431">
        <v>0.1546</v>
      </c>
      <c r="C9" s="431">
        <v>0.2282</v>
      </c>
      <c r="D9" s="431">
        <f t="shared" si="0"/>
        <v>147.606727037516</v>
      </c>
    </row>
    <row r="10" spans="1:4">
      <c r="A10" s="433" t="s">
        <v>122</v>
      </c>
      <c r="B10" s="431">
        <v>0.017</v>
      </c>
      <c r="C10" s="431">
        <v>0.0164</v>
      </c>
      <c r="D10" s="431">
        <f t="shared" si="0"/>
        <v>96.4705882352941</v>
      </c>
    </row>
    <row r="11" spans="1:4">
      <c r="A11" s="433" t="s">
        <v>123</v>
      </c>
      <c r="B11" s="431">
        <v>0.054</v>
      </c>
      <c r="C11" s="431">
        <v>0.0606</v>
      </c>
      <c r="D11" s="431">
        <f t="shared" si="0"/>
        <v>112.222222222222</v>
      </c>
    </row>
    <row r="12" spans="1:4">
      <c r="A12" s="433" t="s">
        <v>124</v>
      </c>
      <c r="B12" s="431">
        <v>0.004</v>
      </c>
      <c r="C12" s="431">
        <v>0.004</v>
      </c>
      <c r="D12" s="431">
        <f t="shared" si="0"/>
        <v>100</v>
      </c>
    </row>
    <row r="13" spans="1:4">
      <c r="A13" s="433" t="s">
        <v>125</v>
      </c>
      <c r="B13" s="431">
        <v>0.0107</v>
      </c>
      <c r="C13" s="431">
        <v>0.0188</v>
      </c>
      <c r="D13" s="431">
        <f t="shared" si="0"/>
        <v>175.700934579439</v>
      </c>
    </row>
    <row r="14" spans="1:4">
      <c r="A14" s="433" t="s">
        <v>126</v>
      </c>
      <c r="B14" s="431">
        <v>0.0082</v>
      </c>
      <c r="C14" s="431">
        <v>0.0107</v>
      </c>
      <c r="D14" s="431">
        <f t="shared" si="0"/>
        <v>130.487804878049</v>
      </c>
    </row>
    <row r="15" spans="1:4">
      <c r="A15" s="433" t="s">
        <v>127</v>
      </c>
      <c r="B15" s="431">
        <v>0.0206</v>
      </c>
      <c r="C15" s="431">
        <v>0.0365</v>
      </c>
      <c r="D15" s="431">
        <f t="shared" si="0"/>
        <v>177.184466019417</v>
      </c>
    </row>
    <row r="16" spans="1:4">
      <c r="A16" s="433" t="s">
        <v>128</v>
      </c>
      <c r="B16" s="431">
        <v>0.001</v>
      </c>
      <c r="C16" s="431">
        <v>0</v>
      </c>
      <c r="D16" s="431">
        <f t="shared" si="0"/>
        <v>0</v>
      </c>
    </row>
    <row r="17" spans="1:4">
      <c r="A17" s="433" t="s">
        <v>129</v>
      </c>
      <c r="B17" s="431">
        <v>0</v>
      </c>
      <c r="C17" s="431">
        <v>0</v>
      </c>
      <c r="D17" s="431"/>
    </row>
    <row r="18" spans="1:4">
      <c r="A18" s="433" t="s">
        <v>130</v>
      </c>
      <c r="B18" s="431">
        <v>0.1778</v>
      </c>
      <c r="C18" s="431">
        <v>0.1484</v>
      </c>
      <c r="D18" s="431">
        <f t="shared" si="0"/>
        <v>83.4645669291339</v>
      </c>
    </row>
    <row r="19" spans="1:4">
      <c r="A19" s="432" t="s">
        <v>131</v>
      </c>
      <c r="B19" s="431">
        <v>0.8463</v>
      </c>
      <c r="C19" s="431">
        <v>0.902</v>
      </c>
      <c r="D19" s="431">
        <f t="shared" si="0"/>
        <v>106.581590452558</v>
      </c>
    </row>
    <row r="20" spans="1:4">
      <c r="A20" s="433" t="s">
        <v>120</v>
      </c>
      <c r="B20" s="431">
        <v>0.5158</v>
      </c>
      <c r="C20" s="431">
        <v>0.5316</v>
      </c>
      <c r="D20" s="431">
        <f t="shared" si="0"/>
        <v>103.06320279178</v>
      </c>
    </row>
    <row r="21" spans="1:4">
      <c r="A21" s="433" t="s">
        <v>121</v>
      </c>
      <c r="B21" s="431">
        <v>0.0838</v>
      </c>
      <c r="C21" s="431">
        <v>0.1515</v>
      </c>
      <c r="D21" s="431">
        <f t="shared" si="0"/>
        <v>180.787589498807</v>
      </c>
    </row>
    <row r="22" spans="1:4">
      <c r="A22" s="433" t="s">
        <v>122</v>
      </c>
      <c r="B22" s="431">
        <v>0.0004</v>
      </c>
      <c r="C22" s="431">
        <v>0</v>
      </c>
      <c r="D22" s="431">
        <f t="shared" si="0"/>
        <v>0</v>
      </c>
    </row>
    <row r="23" spans="1:4">
      <c r="A23" s="433" t="s">
        <v>132</v>
      </c>
      <c r="B23" s="431">
        <v>0.0448</v>
      </c>
      <c r="C23" s="431">
        <v>0.0688</v>
      </c>
      <c r="D23" s="431">
        <f t="shared" si="0"/>
        <v>153.571428571429</v>
      </c>
    </row>
    <row r="24" spans="1:4">
      <c r="A24" s="433" t="s">
        <v>133</v>
      </c>
      <c r="B24" s="431">
        <v>0.0151</v>
      </c>
      <c r="C24" s="431">
        <v>0.0118</v>
      </c>
      <c r="D24" s="431">
        <f t="shared" si="0"/>
        <v>78.1456953642384</v>
      </c>
    </row>
    <row r="25" spans="1:4">
      <c r="A25" s="433" t="s">
        <v>134</v>
      </c>
      <c r="B25" s="431">
        <v>0.0287</v>
      </c>
      <c r="C25" s="431">
        <v>0.0332</v>
      </c>
      <c r="D25" s="431">
        <f t="shared" si="0"/>
        <v>115.679442508711</v>
      </c>
    </row>
    <row r="26" spans="1:4">
      <c r="A26" s="433" t="s">
        <v>129</v>
      </c>
      <c r="B26" s="431">
        <v>0</v>
      </c>
      <c r="C26" s="431">
        <v>0</v>
      </c>
      <c r="D26" s="431"/>
    </row>
    <row r="27" spans="1:4">
      <c r="A27" s="433" t="s">
        <v>135</v>
      </c>
      <c r="B27" s="431">
        <v>0.1577</v>
      </c>
      <c r="C27" s="431">
        <v>0.1051</v>
      </c>
      <c r="D27" s="431">
        <f t="shared" si="0"/>
        <v>66.6455294863665</v>
      </c>
    </row>
    <row r="28" spans="1:4">
      <c r="A28" s="432" t="s">
        <v>136</v>
      </c>
      <c r="B28" s="431">
        <v>23.177</v>
      </c>
      <c r="C28" s="431">
        <v>23.9697</v>
      </c>
      <c r="D28" s="431">
        <f t="shared" si="0"/>
        <v>103.420201061397</v>
      </c>
    </row>
    <row r="29" spans="1:4">
      <c r="A29" s="433" t="s">
        <v>120</v>
      </c>
      <c r="B29" s="431">
        <v>12.7783</v>
      </c>
      <c r="C29" s="431">
        <v>13.8933</v>
      </c>
      <c r="D29" s="431">
        <f t="shared" si="0"/>
        <v>108.725730339717</v>
      </c>
    </row>
    <row r="30" spans="1:4">
      <c r="A30" s="433" t="s">
        <v>121</v>
      </c>
      <c r="B30" s="431">
        <v>2.7991</v>
      </c>
      <c r="C30" s="431">
        <v>2.6926</v>
      </c>
      <c r="D30" s="431">
        <f t="shared" si="0"/>
        <v>96.1952056018006</v>
      </c>
    </row>
    <row r="31" spans="1:4">
      <c r="A31" s="433" t="s">
        <v>122</v>
      </c>
      <c r="B31" s="431">
        <v>0.3482</v>
      </c>
      <c r="C31" s="431">
        <v>0.1238</v>
      </c>
      <c r="D31" s="431">
        <f t="shared" si="0"/>
        <v>35.5542791499138</v>
      </c>
    </row>
    <row r="32" spans="1:4">
      <c r="A32" s="433" t="s">
        <v>137</v>
      </c>
      <c r="B32" s="431">
        <v>0</v>
      </c>
      <c r="C32" s="431">
        <v>0.0044</v>
      </c>
      <c r="D32" s="431"/>
    </row>
    <row r="33" spans="1:4">
      <c r="A33" s="433" t="s">
        <v>138</v>
      </c>
      <c r="B33" s="431">
        <v>0.0215</v>
      </c>
      <c r="C33" s="431">
        <v>0.1988</v>
      </c>
      <c r="D33" s="431">
        <f t="shared" si="0"/>
        <v>924.651162790698</v>
      </c>
    </row>
    <row r="34" spans="1:4">
      <c r="A34" s="433" t="s">
        <v>139</v>
      </c>
      <c r="B34" s="431">
        <v>0.0697</v>
      </c>
      <c r="C34" s="431">
        <v>0.1156</v>
      </c>
      <c r="D34" s="431">
        <f t="shared" si="0"/>
        <v>165.853658536585</v>
      </c>
    </row>
    <row r="35" spans="1:4">
      <c r="A35" s="433" t="s">
        <v>140</v>
      </c>
      <c r="B35" s="431">
        <v>0.3555</v>
      </c>
      <c r="C35" s="431">
        <v>0.4354</v>
      </c>
      <c r="D35" s="431">
        <f t="shared" si="0"/>
        <v>122.475386779184</v>
      </c>
    </row>
    <row r="36" spans="1:4">
      <c r="A36" s="433" t="s">
        <v>141</v>
      </c>
      <c r="B36" s="431">
        <v>0</v>
      </c>
      <c r="C36" s="431">
        <v>0.0155</v>
      </c>
      <c r="D36" s="431"/>
    </row>
    <row r="37" spans="1:4">
      <c r="A37" s="433" t="s">
        <v>129</v>
      </c>
      <c r="B37" s="431">
        <v>0.3148</v>
      </c>
      <c r="C37" s="431">
        <v>0.3818</v>
      </c>
      <c r="D37" s="431">
        <f t="shared" si="0"/>
        <v>121.283354510801</v>
      </c>
    </row>
    <row r="38" ht="24" spans="1:4">
      <c r="A38" s="433" t="s">
        <v>142</v>
      </c>
      <c r="B38" s="431">
        <v>6.4899</v>
      </c>
      <c r="C38" s="431">
        <v>6.1085</v>
      </c>
      <c r="D38" s="431">
        <f t="shared" si="0"/>
        <v>94.1231760119571</v>
      </c>
    </row>
    <row r="39" spans="1:4">
      <c r="A39" s="432" t="s">
        <v>143</v>
      </c>
      <c r="B39" s="431">
        <v>1.7869</v>
      </c>
      <c r="C39" s="431">
        <v>1.6945</v>
      </c>
      <c r="D39" s="431">
        <f t="shared" si="0"/>
        <v>94.8290335217416</v>
      </c>
    </row>
    <row r="40" spans="1:4">
      <c r="A40" s="433" t="s">
        <v>120</v>
      </c>
      <c r="B40" s="431">
        <v>0.6666</v>
      </c>
      <c r="C40" s="431">
        <v>0.8604</v>
      </c>
      <c r="D40" s="431">
        <f t="shared" si="0"/>
        <v>129.072907290729</v>
      </c>
    </row>
    <row r="41" spans="1:4">
      <c r="A41" s="433" t="s">
        <v>121</v>
      </c>
      <c r="B41" s="431">
        <v>0.1595</v>
      </c>
      <c r="C41" s="431">
        <v>0.1043</v>
      </c>
      <c r="D41" s="431">
        <f t="shared" si="0"/>
        <v>65.3918495297806</v>
      </c>
    </row>
    <row r="42" spans="1:4">
      <c r="A42" s="433" t="s">
        <v>122</v>
      </c>
      <c r="B42" s="431">
        <v>0</v>
      </c>
      <c r="C42" s="431">
        <v>0</v>
      </c>
      <c r="D42" s="431"/>
    </row>
    <row r="43" spans="1:4">
      <c r="A43" s="433" t="s">
        <v>144</v>
      </c>
      <c r="B43" s="431">
        <v>0.0293</v>
      </c>
      <c r="C43" s="431">
        <v>0.0111</v>
      </c>
      <c r="D43" s="431">
        <f t="shared" si="0"/>
        <v>37.8839590443686</v>
      </c>
    </row>
    <row r="44" spans="1:4">
      <c r="A44" s="433" t="s">
        <v>145</v>
      </c>
      <c r="B44" s="431">
        <v>0</v>
      </c>
      <c r="C44" s="431">
        <v>0</v>
      </c>
      <c r="D44" s="431"/>
    </row>
    <row r="45" spans="1:4">
      <c r="A45" s="433" t="s">
        <v>146</v>
      </c>
      <c r="B45" s="431">
        <v>0.014</v>
      </c>
      <c r="C45" s="431">
        <v>0</v>
      </c>
      <c r="D45" s="431">
        <f t="shared" si="0"/>
        <v>0</v>
      </c>
    </row>
    <row r="46" spans="1:4">
      <c r="A46" s="433" t="s">
        <v>147</v>
      </c>
      <c r="B46" s="431">
        <v>0</v>
      </c>
      <c r="C46" s="431">
        <v>0</v>
      </c>
      <c r="D46" s="431"/>
    </row>
    <row r="47" spans="1:4">
      <c r="A47" s="433" t="s">
        <v>148</v>
      </c>
      <c r="B47" s="431">
        <v>0.0333</v>
      </c>
      <c r="C47" s="431">
        <v>0.0145</v>
      </c>
      <c r="D47" s="431">
        <f t="shared" si="0"/>
        <v>43.5435435435435</v>
      </c>
    </row>
    <row r="48" spans="1:4">
      <c r="A48" s="433" t="s">
        <v>129</v>
      </c>
      <c r="B48" s="431">
        <v>0</v>
      </c>
      <c r="C48" s="431">
        <v>0.0008</v>
      </c>
      <c r="D48" s="431"/>
    </row>
    <row r="49" spans="1:4">
      <c r="A49" s="433" t="s">
        <v>149</v>
      </c>
      <c r="B49" s="431">
        <v>0.8842</v>
      </c>
      <c r="C49" s="431">
        <v>0.7034</v>
      </c>
      <c r="D49" s="431">
        <f t="shared" si="0"/>
        <v>79.5521375254467</v>
      </c>
    </row>
    <row r="50" spans="1:4">
      <c r="A50" s="432" t="s">
        <v>150</v>
      </c>
      <c r="B50" s="431">
        <v>0.693</v>
      </c>
      <c r="C50" s="431">
        <v>0.6188</v>
      </c>
      <c r="D50" s="431">
        <f t="shared" si="0"/>
        <v>89.2929292929293</v>
      </c>
    </row>
    <row r="51" spans="1:4">
      <c r="A51" s="433" t="s">
        <v>120</v>
      </c>
      <c r="B51" s="431">
        <v>0.3558</v>
      </c>
      <c r="C51" s="431">
        <v>0.3529</v>
      </c>
      <c r="D51" s="431">
        <f t="shared" si="0"/>
        <v>99.1849353569421</v>
      </c>
    </row>
    <row r="52" spans="1:4">
      <c r="A52" s="433" t="s">
        <v>121</v>
      </c>
      <c r="B52" s="431">
        <v>0.0693</v>
      </c>
      <c r="C52" s="431">
        <v>0.0678</v>
      </c>
      <c r="D52" s="431">
        <f t="shared" si="0"/>
        <v>97.8354978354978</v>
      </c>
    </row>
    <row r="53" spans="1:4">
      <c r="A53" s="433" t="s">
        <v>122</v>
      </c>
      <c r="B53" s="431">
        <v>0</v>
      </c>
      <c r="C53" s="431">
        <v>0</v>
      </c>
      <c r="D53" s="431"/>
    </row>
    <row r="54" spans="1:4">
      <c r="A54" s="433" t="s">
        <v>151</v>
      </c>
      <c r="B54" s="431">
        <v>0.0312</v>
      </c>
      <c r="C54" s="431">
        <v>0.0249</v>
      </c>
      <c r="D54" s="431">
        <f t="shared" si="0"/>
        <v>79.8076923076923</v>
      </c>
    </row>
    <row r="55" spans="1:4">
      <c r="A55" s="433" t="s">
        <v>152</v>
      </c>
      <c r="B55" s="431">
        <v>0.0079</v>
      </c>
      <c r="C55" s="431">
        <v>0.0173</v>
      </c>
      <c r="D55" s="431">
        <f t="shared" si="0"/>
        <v>218.987341772152</v>
      </c>
    </row>
    <row r="56" spans="1:4">
      <c r="A56" s="433" t="s">
        <v>153</v>
      </c>
      <c r="B56" s="431">
        <v>0.0072</v>
      </c>
      <c r="C56" s="431">
        <v>0.0049</v>
      </c>
      <c r="D56" s="431">
        <f t="shared" si="0"/>
        <v>68.0555555555556</v>
      </c>
    </row>
    <row r="57" spans="1:4">
      <c r="A57" s="433" t="s">
        <v>154</v>
      </c>
      <c r="B57" s="431">
        <v>0.0772</v>
      </c>
      <c r="C57" s="431">
        <v>0.0555</v>
      </c>
      <c r="D57" s="431">
        <f t="shared" si="0"/>
        <v>71.8911917098446</v>
      </c>
    </row>
    <row r="58" spans="1:4">
      <c r="A58" s="433" t="s">
        <v>155</v>
      </c>
      <c r="B58" s="431">
        <v>0.0085</v>
      </c>
      <c r="C58" s="431">
        <v>0.0078</v>
      </c>
      <c r="D58" s="431">
        <f t="shared" si="0"/>
        <v>91.7647058823529</v>
      </c>
    </row>
    <row r="59" spans="1:4">
      <c r="A59" s="433" t="s">
        <v>129</v>
      </c>
      <c r="B59" s="431">
        <v>0</v>
      </c>
      <c r="C59" s="431">
        <v>0</v>
      </c>
      <c r="D59" s="431"/>
    </row>
    <row r="60" spans="1:4">
      <c r="A60" s="433" t="s">
        <v>156</v>
      </c>
      <c r="B60" s="431">
        <v>0.1359</v>
      </c>
      <c r="C60" s="431">
        <v>0.0877</v>
      </c>
      <c r="D60" s="431">
        <f t="shared" si="0"/>
        <v>64.532744665195</v>
      </c>
    </row>
    <row r="61" spans="1:4">
      <c r="A61" s="432" t="s">
        <v>157</v>
      </c>
      <c r="B61" s="431">
        <v>4.2155</v>
      </c>
      <c r="C61" s="431">
        <v>4.4724</v>
      </c>
      <c r="D61" s="431">
        <f t="shared" si="0"/>
        <v>106.0941762543</v>
      </c>
    </row>
    <row r="62" spans="1:4">
      <c r="A62" s="433" t="s">
        <v>120</v>
      </c>
      <c r="B62" s="431">
        <v>2.0885</v>
      </c>
      <c r="C62" s="431">
        <v>2.1568</v>
      </c>
      <c r="D62" s="431">
        <f t="shared" si="0"/>
        <v>103.27028968159</v>
      </c>
    </row>
    <row r="63" spans="1:4">
      <c r="A63" s="433" t="s">
        <v>121</v>
      </c>
      <c r="B63" s="431">
        <v>0.7712</v>
      </c>
      <c r="C63" s="431">
        <v>0.8772</v>
      </c>
      <c r="D63" s="431">
        <f t="shared" si="0"/>
        <v>113.744813278008</v>
      </c>
    </row>
    <row r="64" spans="1:4">
      <c r="A64" s="433" t="s">
        <v>122</v>
      </c>
      <c r="B64" s="431">
        <v>0.0022</v>
      </c>
      <c r="C64" s="431">
        <v>0.0021</v>
      </c>
      <c r="D64" s="431">
        <f t="shared" si="0"/>
        <v>95.4545454545455</v>
      </c>
    </row>
    <row r="65" spans="1:4">
      <c r="A65" s="433" t="s">
        <v>158</v>
      </c>
      <c r="B65" s="431">
        <v>0</v>
      </c>
      <c r="C65" s="431">
        <v>0.001</v>
      </c>
      <c r="D65" s="431"/>
    </row>
    <row r="66" spans="1:4">
      <c r="A66" s="433" t="s">
        <v>159</v>
      </c>
      <c r="B66" s="431">
        <v>0.0416</v>
      </c>
      <c r="C66" s="431">
        <v>0.064</v>
      </c>
      <c r="D66" s="431">
        <f t="shared" si="0"/>
        <v>153.846153846154</v>
      </c>
    </row>
    <row r="67" spans="1:4">
      <c r="A67" s="433" t="s">
        <v>160</v>
      </c>
      <c r="B67" s="431">
        <v>0.0063</v>
      </c>
      <c r="C67" s="431">
        <v>0.0045</v>
      </c>
      <c r="D67" s="431">
        <f t="shared" si="0"/>
        <v>71.4285714285714</v>
      </c>
    </row>
    <row r="68" spans="1:4">
      <c r="A68" s="433" t="s">
        <v>161</v>
      </c>
      <c r="B68" s="431">
        <v>0.1915</v>
      </c>
      <c r="C68" s="431">
        <v>0.1461</v>
      </c>
      <c r="D68" s="431">
        <f t="shared" si="0"/>
        <v>76.2924281984334</v>
      </c>
    </row>
    <row r="69" spans="1:4">
      <c r="A69" s="433" t="s">
        <v>162</v>
      </c>
      <c r="B69" s="431">
        <v>0.1569</v>
      </c>
      <c r="C69" s="431">
        <v>0.1491</v>
      </c>
      <c r="D69" s="431">
        <f t="shared" si="0"/>
        <v>95.0286806883365</v>
      </c>
    </row>
    <row r="70" spans="1:4">
      <c r="A70" s="433" t="s">
        <v>129</v>
      </c>
      <c r="B70" s="431">
        <v>0.0137</v>
      </c>
      <c r="C70" s="431">
        <v>0.0088</v>
      </c>
      <c r="D70" s="431">
        <f t="shared" ref="D70:D133" si="1">C70/B70*100</f>
        <v>64.2335766423358</v>
      </c>
    </row>
    <row r="71" spans="1:4">
      <c r="A71" s="433" t="s">
        <v>163</v>
      </c>
      <c r="B71" s="431">
        <v>0.9436</v>
      </c>
      <c r="C71" s="431">
        <v>1.0628</v>
      </c>
      <c r="D71" s="431">
        <f t="shared" si="1"/>
        <v>112.632471386181</v>
      </c>
    </row>
    <row r="72" spans="1:4">
      <c r="A72" s="432" t="s">
        <v>164</v>
      </c>
      <c r="B72" s="431">
        <v>3.4706</v>
      </c>
      <c r="C72" s="431">
        <v>2.8982</v>
      </c>
      <c r="D72" s="431">
        <f t="shared" si="1"/>
        <v>83.5071745519507</v>
      </c>
    </row>
    <row r="73" spans="1:4">
      <c r="A73" s="433" t="s">
        <v>120</v>
      </c>
      <c r="B73" s="431">
        <v>0.4265</v>
      </c>
      <c r="C73" s="431">
        <v>0.4785</v>
      </c>
      <c r="D73" s="431">
        <f t="shared" si="1"/>
        <v>112.192262602579</v>
      </c>
    </row>
    <row r="74" spans="1:4">
      <c r="A74" s="433" t="s">
        <v>121</v>
      </c>
      <c r="B74" s="431">
        <v>0.1757</v>
      </c>
      <c r="C74" s="431">
        <v>0.147</v>
      </c>
      <c r="D74" s="431">
        <f t="shared" si="1"/>
        <v>83.6653386454183</v>
      </c>
    </row>
    <row r="75" spans="1:4">
      <c r="A75" s="433" t="s">
        <v>122</v>
      </c>
      <c r="B75" s="431">
        <v>0</v>
      </c>
      <c r="C75" s="431">
        <v>0</v>
      </c>
      <c r="D75" s="431"/>
    </row>
    <row r="76" spans="1:4">
      <c r="A76" s="433" t="s">
        <v>165</v>
      </c>
      <c r="B76" s="431">
        <v>0</v>
      </c>
      <c r="C76" s="431">
        <v>0</v>
      </c>
      <c r="D76" s="431"/>
    </row>
    <row r="77" spans="1:4">
      <c r="A77" s="433" t="s">
        <v>166</v>
      </c>
      <c r="B77" s="431">
        <v>0</v>
      </c>
      <c r="C77" s="431">
        <v>0</v>
      </c>
      <c r="D77" s="431"/>
    </row>
    <row r="78" spans="1:4">
      <c r="A78" s="433" t="s">
        <v>167</v>
      </c>
      <c r="B78" s="431">
        <v>0</v>
      </c>
      <c r="C78" s="431">
        <v>0</v>
      </c>
      <c r="D78" s="431"/>
    </row>
    <row r="79" spans="1:4">
      <c r="A79" s="433" t="s">
        <v>168</v>
      </c>
      <c r="B79" s="431">
        <v>0</v>
      </c>
      <c r="C79" s="431">
        <v>0</v>
      </c>
      <c r="D79" s="431"/>
    </row>
    <row r="80" spans="1:4">
      <c r="A80" s="433" t="s">
        <v>169</v>
      </c>
      <c r="B80" s="431">
        <v>0.1176</v>
      </c>
      <c r="C80" s="431">
        <v>0.0918</v>
      </c>
      <c r="D80" s="431">
        <f t="shared" si="1"/>
        <v>78.0612244897959</v>
      </c>
    </row>
    <row r="81" spans="1:4">
      <c r="A81" s="433" t="s">
        <v>161</v>
      </c>
      <c r="B81" s="431">
        <v>0.001</v>
      </c>
      <c r="C81" s="431">
        <v>0</v>
      </c>
      <c r="D81" s="431">
        <f t="shared" si="1"/>
        <v>0</v>
      </c>
    </row>
    <row r="82" spans="1:4">
      <c r="A82" s="433" t="s">
        <v>129</v>
      </c>
      <c r="B82" s="431">
        <v>0</v>
      </c>
      <c r="C82" s="431">
        <v>0</v>
      </c>
      <c r="D82" s="431"/>
    </row>
    <row r="83" spans="1:4">
      <c r="A83" s="433" t="s">
        <v>170</v>
      </c>
      <c r="B83" s="431">
        <v>2.7498</v>
      </c>
      <c r="C83" s="431">
        <v>2.1809</v>
      </c>
      <c r="D83" s="431">
        <f t="shared" si="1"/>
        <v>79.3112226343734</v>
      </c>
    </row>
    <row r="84" spans="1:4">
      <c r="A84" s="432" t="s">
        <v>171</v>
      </c>
      <c r="B84" s="431">
        <v>0.7989</v>
      </c>
      <c r="C84" s="431">
        <v>0.827</v>
      </c>
      <c r="D84" s="431">
        <f t="shared" si="1"/>
        <v>103.517336337464</v>
      </c>
    </row>
    <row r="85" spans="1:4">
      <c r="A85" s="433" t="s">
        <v>120</v>
      </c>
      <c r="B85" s="431">
        <v>0.4745</v>
      </c>
      <c r="C85" s="431">
        <v>0.4679</v>
      </c>
      <c r="D85" s="431">
        <f t="shared" si="1"/>
        <v>98.609062170706</v>
      </c>
    </row>
    <row r="86" spans="1:4">
      <c r="A86" s="433" t="s">
        <v>121</v>
      </c>
      <c r="B86" s="431">
        <v>0.0321</v>
      </c>
      <c r="C86" s="431">
        <v>0.0722</v>
      </c>
      <c r="D86" s="431">
        <f t="shared" si="1"/>
        <v>224.922118380062</v>
      </c>
    </row>
    <row r="87" spans="1:4">
      <c r="A87" s="433" t="s">
        <v>122</v>
      </c>
      <c r="B87" s="431">
        <v>0</v>
      </c>
      <c r="C87" s="431">
        <v>0</v>
      </c>
      <c r="D87" s="431"/>
    </row>
    <row r="88" spans="1:4">
      <c r="A88" s="433" t="s">
        <v>172</v>
      </c>
      <c r="B88" s="431">
        <v>0.1849</v>
      </c>
      <c r="C88" s="431">
        <v>0.1953</v>
      </c>
      <c r="D88" s="431">
        <f t="shared" si="1"/>
        <v>105.624661979448</v>
      </c>
    </row>
    <row r="89" spans="1:4">
      <c r="A89" s="433" t="s">
        <v>173</v>
      </c>
      <c r="B89" s="431">
        <v>0</v>
      </c>
      <c r="C89" s="431">
        <v>0</v>
      </c>
      <c r="D89" s="431"/>
    </row>
    <row r="90" spans="1:4">
      <c r="A90" s="433" t="s">
        <v>161</v>
      </c>
      <c r="B90" s="431">
        <v>0.0256</v>
      </c>
      <c r="C90" s="431">
        <v>0.015</v>
      </c>
      <c r="D90" s="431">
        <f t="shared" si="1"/>
        <v>58.59375</v>
      </c>
    </row>
    <row r="91" spans="1:4">
      <c r="A91" s="433" t="s">
        <v>129</v>
      </c>
      <c r="B91" s="431">
        <v>0</v>
      </c>
      <c r="C91" s="431">
        <v>0</v>
      </c>
      <c r="D91" s="431"/>
    </row>
    <row r="92" spans="1:4">
      <c r="A92" s="433" t="s">
        <v>174</v>
      </c>
      <c r="B92" s="431">
        <v>0.0818</v>
      </c>
      <c r="C92" s="431">
        <v>0.0766</v>
      </c>
      <c r="D92" s="431">
        <f t="shared" si="1"/>
        <v>93.6430317848411</v>
      </c>
    </row>
    <row r="93" spans="1:4">
      <c r="A93" s="432" t="s">
        <v>175</v>
      </c>
      <c r="B93" s="431">
        <v>0</v>
      </c>
      <c r="C93" s="431">
        <v>0.0149</v>
      </c>
      <c r="D93" s="431"/>
    </row>
    <row r="94" spans="1:4">
      <c r="A94" s="433" t="s">
        <v>120</v>
      </c>
      <c r="B94" s="431">
        <v>0</v>
      </c>
      <c r="C94" s="431">
        <v>0</v>
      </c>
      <c r="D94" s="431"/>
    </row>
    <row r="95" spans="1:4">
      <c r="A95" s="433" t="s">
        <v>121</v>
      </c>
      <c r="B95" s="431">
        <v>0</v>
      </c>
      <c r="C95" s="431">
        <v>0</v>
      </c>
      <c r="D95" s="431"/>
    </row>
    <row r="96" spans="1:4">
      <c r="A96" s="433" t="s">
        <v>122</v>
      </c>
      <c r="B96" s="431">
        <v>0</v>
      </c>
      <c r="C96" s="431">
        <v>0</v>
      </c>
      <c r="D96" s="431"/>
    </row>
    <row r="97" spans="1:4">
      <c r="A97" s="433" t="s">
        <v>176</v>
      </c>
      <c r="B97" s="431">
        <v>0</v>
      </c>
      <c r="C97" s="431">
        <v>0</v>
      </c>
      <c r="D97" s="431"/>
    </row>
    <row r="98" spans="1:4">
      <c r="A98" s="433" t="s">
        <v>177</v>
      </c>
      <c r="B98" s="431">
        <v>0</v>
      </c>
      <c r="C98" s="431">
        <v>0</v>
      </c>
      <c r="D98" s="431"/>
    </row>
    <row r="99" spans="1:4">
      <c r="A99" s="433" t="s">
        <v>161</v>
      </c>
      <c r="B99" s="431">
        <v>0</v>
      </c>
      <c r="C99" s="431">
        <v>0</v>
      </c>
      <c r="D99" s="431"/>
    </row>
    <row r="100" spans="1:4">
      <c r="A100" s="433" t="s">
        <v>178</v>
      </c>
      <c r="B100" s="431">
        <v>0</v>
      </c>
      <c r="C100" s="431">
        <v>0</v>
      </c>
      <c r="D100" s="431"/>
    </row>
    <row r="101" spans="1:4">
      <c r="A101" s="433" t="s">
        <v>179</v>
      </c>
      <c r="B101" s="431">
        <v>0</v>
      </c>
      <c r="C101" s="431">
        <v>0</v>
      </c>
      <c r="D101" s="431"/>
    </row>
    <row r="102" spans="1:4">
      <c r="A102" s="433" t="s">
        <v>180</v>
      </c>
      <c r="B102" s="431">
        <v>0</v>
      </c>
      <c r="C102" s="431">
        <v>0</v>
      </c>
      <c r="D102" s="431"/>
    </row>
    <row r="103" spans="1:4">
      <c r="A103" s="433" t="s">
        <v>181</v>
      </c>
      <c r="B103" s="431">
        <v>0</v>
      </c>
      <c r="C103" s="431">
        <v>0</v>
      </c>
      <c r="D103" s="431"/>
    </row>
    <row r="104" spans="1:4">
      <c r="A104" s="433" t="s">
        <v>129</v>
      </c>
      <c r="B104" s="431">
        <v>0</v>
      </c>
      <c r="C104" s="431">
        <v>0</v>
      </c>
      <c r="D104" s="431"/>
    </row>
    <row r="105" spans="1:4">
      <c r="A105" s="433" t="s">
        <v>182</v>
      </c>
      <c r="B105" s="431">
        <v>0</v>
      </c>
      <c r="C105" s="431">
        <v>0.0149</v>
      </c>
      <c r="D105" s="431"/>
    </row>
    <row r="106" spans="1:4">
      <c r="A106" s="432" t="s">
        <v>183</v>
      </c>
      <c r="B106" s="431">
        <v>0.4972</v>
      </c>
      <c r="C106" s="431">
        <v>0.3498</v>
      </c>
      <c r="D106" s="431">
        <f t="shared" si="1"/>
        <v>70.353982300885</v>
      </c>
    </row>
    <row r="107" spans="1:4">
      <c r="A107" s="433" t="s">
        <v>120</v>
      </c>
      <c r="B107" s="431">
        <v>0.1086</v>
      </c>
      <c r="C107" s="431">
        <v>0.1191</v>
      </c>
      <c r="D107" s="431">
        <f t="shared" si="1"/>
        <v>109.668508287293</v>
      </c>
    </row>
    <row r="108" spans="1:4">
      <c r="A108" s="433" t="s">
        <v>121</v>
      </c>
      <c r="B108" s="431">
        <v>0.028</v>
      </c>
      <c r="C108" s="431">
        <v>0.034</v>
      </c>
      <c r="D108" s="431">
        <f t="shared" si="1"/>
        <v>121.428571428571</v>
      </c>
    </row>
    <row r="109" spans="1:4">
      <c r="A109" s="433" t="s">
        <v>122</v>
      </c>
      <c r="B109" s="431">
        <v>0</v>
      </c>
      <c r="C109" s="431">
        <v>0</v>
      </c>
      <c r="D109" s="431"/>
    </row>
    <row r="110" spans="1:4">
      <c r="A110" s="433" t="s">
        <v>184</v>
      </c>
      <c r="B110" s="431">
        <v>0</v>
      </c>
      <c r="C110" s="431">
        <v>0</v>
      </c>
      <c r="D110" s="431"/>
    </row>
    <row r="111" spans="1:4">
      <c r="A111" s="433" t="s">
        <v>185</v>
      </c>
      <c r="B111" s="431">
        <v>0</v>
      </c>
      <c r="C111" s="431">
        <v>0</v>
      </c>
      <c r="D111" s="431"/>
    </row>
    <row r="112" spans="1:4">
      <c r="A112" s="433" t="s">
        <v>186</v>
      </c>
      <c r="B112" s="431">
        <v>0</v>
      </c>
      <c r="C112" s="431">
        <v>0</v>
      </c>
      <c r="D112" s="431"/>
    </row>
    <row r="113" spans="1:4">
      <c r="A113" s="433" t="s">
        <v>187</v>
      </c>
      <c r="B113" s="431">
        <v>0.0138</v>
      </c>
      <c r="C113" s="431">
        <v>0.0106</v>
      </c>
      <c r="D113" s="431">
        <f t="shared" si="1"/>
        <v>76.8115942028985</v>
      </c>
    </row>
    <row r="114" spans="1:4">
      <c r="A114" s="433" t="s">
        <v>129</v>
      </c>
      <c r="B114" s="431">
        <v>0.0301</v>
      </c>
      <c r="C114" s="431">
        <v>0.0431</v>
      </c>
      <c r="D114" s="431">
        <f t="shared" si="1"/>
        <v>143.189368770764</v>
      </c>
    </row>
    <row r="115" spans="1:4">
      <c r="A115" s="433" t="s">
        <v>188</v>
      </c>
      <c r="B115" s="431">
        <v>0.3167</v>
      </c>
      <c r="C115" s="431">
        <v>0.143</v>
      </c>
      <c r="D115" s="431">
        <f t="shared" si="1"/>
        <v>45.1531417745501</v>
      </c>
    </row>
    <row r="116" spans="1:4">
      <c r="A116" s="432" t="s">
        <v>189</v>
      </c>
      <c r="B116" s="431">
        <v>1.7563</v>
      </c>
      <c r="C116" s="431">
        <v>2.0922</v>
      </c>
      <c r="D116" s="431">
        <f t="shared" si="1"/>
        <v>119.125434151341</v>
      </c>
    </row>
    <row r="117" spans="1:4">
      <c r="A117" s="433" t="s">
        <v>120</v>
      </c>
      <c r="B117" s="431">
        <v>1.2386</v>
      </c>
      <c r="C117" s="431">
        <v>1.4543</v>
      </c>
      <c r="D117" s="431">
        <f t="shared" si="1"/>
        <v>117.41482318747</v>
      </c>
    </row>
    <row r="118" spans="1:4">
      <c r="A118" s="433" t="s">
        <v>121</v>
      </c>
      <c r="B118" s="431">
        <v>0.1801</v>
      </c>
      <c r="C118" s="431">
        <v>0.2095</v>
      </c>
      <c r="D118" s="431">
        <f t="shared" si="1"/>
        <v>116.324264297612</v>
      </c>
    </row>
    <row r="119" spans="1:4">
      <c r="A119" s="433" t="s">
        <v>122</v>
      </c>
      <c r="B119" s="431">
        <v>0</v>
      </c>
      <c r="C119" s="431">
        <v>0</v>
      </c>
      <c r="D119" s="431"/>
    </row>
    <row r="120" spans="1:4">
      <c r="A120" s="433" t="s">
        <v>190</v>
      </c>
      <c r="B120" s="431">
        <v>0.015</v>
      </c>
      <c r="C120" s="431">
        <v>0.1076</v>
      </c>
      <c r="D120" s="431">
        <f t="shared" si="1"/>
        <v>717.333333333333</v>
      </c>
    </row>
    <row r="121" spans="1:4">
      <c r="A121" s="433" t="s">
        <v>191</v>
      </c>
      <c r="B121" s="431">
        <v>0.0107</v>
      </c>
      <c r="C121" s="431">
        <v>0.0314</v>
      </c>
      <c r="D121" s="431">
        <f t="shared" si="1"/>
        <v>293.457943925234</v>
      </c>
    </row>
    <row r="122" spans="1:4">
      <c r="A122" s="433" t="s">
        <v>192</v>
      </c>
      <c r="B122" s="431">
        <v>0</v>
      </c>
      <c r="C122" s="431">
        <v>0</v>
      </c>
      <c r="D122" s="431"/>
    </row>
    <row r="123" spans="1:4">
      <c r="A123" s="433" t="s">
        <v>129</v>
      </c>
      <c r="B123" s="431">
        <v>0.0449</v>
      </c>
      <c r="C123" s="431">
        <v>0.0539</v>
      </c>
      <c r="D123" s="431">
        <f t="shared" si="1"/>
        <v>120.044543429844</v>
      </c>
    </row>
    <row r="124" spans="1:4">
      <c r="A124" s="433" t="s">
        <v>193</v>
      </c>
      <c r="B124" s="431">
        <v>0.267</v>
      </c>
      <c r="C124" s="431">
        <v>0.2355</v>
      </c>
      <c r="D124" s="431">
        <f t="shared" si="1"/>
        <v>88.2022471910112</v>
      </c>
    </row>
    <row r="125" spans="1:4">
      <c r="A125" s="432" t="s">
        <v>194</v>
      </c>
      <c r="B125" s="431">
        <v>1.364</v>
      </c>
      <c r="C125" s="431">
        <v>1.6078</v>
      </c>
      <c r="D125" s="431">
        <f t="shared" si="1"/>
        <v>117.873900293255</v>
      </c>
    </row>
    <row r="126" spans="1:4">
      <c r="A126" s="433" t="s">
        <v>120</v>
      </c>
      <c r="B126" s="431">
        <v>0.7255</v>
      </c>
      <c r="C126" s="431">
        <v>0.6428</v>
      </c>
      <c r="D126" s="431">
        <f t="shared" si="1"/>
        <v>88.6009648518263</v>
      </c>
    </row>
    <row r="127" spans="1:4">
      <c r="A127" s="433" t="s">
        <v>121</v>
      </c>
      <c r="B127" s="431">
        <v>0.0874</v>
      </c>
      <c r="C127" s="431">
        <v>0.2909</v>
      </c>
      <c r="D127" s="431">
        <f t="shared" si="1"/>
        <v>332.837528604119</v>
      </c>
    </row>
    <row r="128" spans="1:4">
      <c r="A128" s="433" t="s">
        <v>122</v>
      </c>
      <c r="B128" s="431">
        <v>0.0017</v>
      </c>
      <c r="C128" s="431">
        <v>0</v>
      </c>
      <c r="D128" s="431">
        <f t="shared" si="1"/>
        <v>0</v>
      </c>
    </row>
    <row r="129" spans="1:4">
      <c r="A129" s="433" t="s">
        <v>195</v>
      </c>
      <c r="B129" s="431">
        <v>0</v>
      </c>
      <c r="C129" s="431">
        <v>0.0033</v>
      </c>
      <c r="D129" s="431"/>
    </row>
    <row r="130" spans="1:4">
      <c r="A130" s="433" t="s">
        <v>196</v>
      </c>
      <c r="B130" s="431">
        <v>0</v>
      </c>
      <c r="C130" s="431">
        <v>0.0015</v>
      </c>
      <c r="D130" s="431"/>
    </row>
    <row r="131" spans="1:4">
      <c r="A131" s="433" t="s">
        <v>197</v>
      </c>
      <c r="B131" s="431">
        <v>0</v>
      </c>
      <c r="C131" s="431">
        <v>0</v>
      </c>
      <c r="D131" s="431"/>
    </row>
    <row r="132" spans="1:4">
      <c r="A132" s="433" t="s">
        <v>198</v>
      </c>
      <c r="B132" s="431">
        <v>0.0096</v>
      </c>
      <c r="C132" s="431">
        <v>0.0016</v>
      </c>
      <c r="D132" s="431">
        <f t="shared" si="1"/>
        <v>16.6666666666667</v>
      </c>
    </row>
    <row r="133" spans="1:4">
      <c r="A133" s="433" t="s">
        <v>199</v>
      </c>
      <c r="B133" s="431">
        <v>0.27</v>
      </c>
      <c r="C133" s="431">
        <v>0.4137</v>
      </c>
      <c r="D133" s="431">
        <f t="shared" si="1"/>
        <v>153.222222222222</v>
      </c>
    </row>
    <row r="134" spans="1:4">
      <c r="A134" s="433" t="s">
        <v>129</v>
      </c>
      <c r="B134" s="431">
        <v>0.0279</v>
      </c>
      <c r="C134" s="431">
        <v>0.0272</v>
      </c>
      <c r="D134" s="431">
        <f t="shared" ref="D134:D201" si="2">C134/B134*100</f>
        <v>97.4910394265233</v>
      </c>
    </row>
    <row r="135" spans="1:4">
      <c r="A135" s="433" t="s">
        <v>200</v>
      </c>
      <c r="B135" s="431">
        <v>0.2419</v>
      </c>
      <c r="C135" s="431">
        <v>0.2268</v>
      </c>
      <c r="D135" s="431">
        <f t="shared" si="2"/>
        <v>93.7577511368334</v>
      </c>
    </row>
    <row r="136" spans="1:4">
      <c r="A136" s="432" t="s">
        <v>201</v>
      </c>
      <c r="B136" s="431">
        <v>0.0525</v>
      </c>
      <c r="C136" s="431">
        <v>0.0566</v>
      </c>
      <c r="D136" s="431">
        <f t="shared" si="2"/>
        <v>107.809523809524</v>
      </c>
    </row>
    <row r="137" spans="1:4">
      <c r="A137" s="433" t="s">
        <v>120</v>
      </c>
      <c r="B137" s="431">
        <v>0</v>
      </c>
      <c r="C137" s="431">
        <v>0</v>
      </c>
      <c r="D137" s="431"/>
    </row>
    <row r="138" spans="1:4">
      <c r="A138" s="433" t="s">
        <v>121</v>
      </c>
      <c r="B138" s="431">
        <v>0</v>
      </c>
      <c r="C138" s="431">
        <v>0.0006</v>
      </c>
      <c r="D138" s="431"/>
    </row>
    <row r="139" spans="1:4">
      <c r="A139" s="433" t="s">
        <v>122</v>
      </c>
      <c r="B139" s="431">
        <v>0</v>
      </c>
      <c r="C139" s="431">
        <v>0</v>
      </c>
      <c r="D139" s="431"/>
    </row>
    <row r="140" spans="1:4">
      <c r="A140" s="433" t="s">
        <v>202</v>
      </c>
      <c r="B140" s="431">
        <v>0</v>
      </c>
      <c r="C140" s="431">
        <v>0</v>
      </c>
      <c r="D140" s="431"/>
    </row>
    <row r="141" spans="1:4">
      <c r="A141" s="433" t="s">
        <v>203</v>
      </c>
      <c r="B141" s="431">
        <v>0.0391</v>
      </c>
      <c r="C141" s="431">
        <v>0.056</v>
      </c>
      <c r="D141" s="431">
        <f t="shared" si="2"/>
        <v>143.222506393862</v>
      </c>
    </row>
    <row r="142" spans="1:4">
      <c r="A142" s="433" t="s">
        <v>204</v>
      </c>
      <c r="B142" s="431">
        <v>0</v>
      </c>
      <c r="C142" s="431">
        <v>0</v>
      </c>
      <c r="D142" s="431"/>
    </row>
    <row r="143" spans="1:4">
      <c r="A143" s="433" t="s">
        <v>205</v>
      </c>
      <c r="B143" s="431">
        <v>0</v>
      </c>
      <c r="C143" s="431">
        <v>0</v>
      </c>
      <c r="D143" s="431"/>
    </row>
    <row r="144" spans="1:4">
      <c r="A144" s="433" t="s">
        <v>206</v>
      </c>
      <c r="B144" s="431">
        <v>0</v>
      </c>
      <c r="C144" s="431">
        <v>0</v>
      </c>
      <c r="D144" s="431"/>
    </row>
    <row r="145" spans="1:4">
      <c r="A145" s="433" t="s">
        <v>207</v>
      </c>
      <c r="B145" s="431">
        <v>0</v>
      </c>
      <c r="C145" s="431">
        <v>0</v>
      </c>
      <c r="D145" s="431"/>
    </row>
    <row r="146" spans="1:4">
      <c r="A146" s="433" t="s">
        <v>208</v>
      </c>
      <c r="B146" s="431">
        <v>0</v>
      </c>
      <c r="C146" s="431">
        <v>0</v>
      </c>
      <c r="D146" s="431"/>
    </row>
    <row r="147" spans="1:4">
      <c r="A147" s="433" t="s">
        <v>209</v>
      </c>
      <c r="B147" s="431">
        <v>0</v>
      </c>
      <c r="C147" s="431">
        <v>0</v>
      </c>
      <c r="D147" s="431"/>
    </row>
    <row r="148" spans="1:4">
      <c r="A148" s="433" t="s">
        <v>129</v>
      </c>
      <c r="B148" s="431">
        <v>0</v>
      </c>
      <c r="C148" s="431">
        <v>0</v>
      </c>
      <c r="D148" s="431"/>
    </row>
    <row r="149" spans="1:4">
      <c r="A149" s="433" t="s">
        <v>210</v>
      </c>
      <c r="B149" s="431">
        <v>0.0134</v>
      </c>
      <c r="C149" s="431">
        <v>0</v>
      </c>
      <c r="D149" s="431">
        <f t="shared" si="2"/>
        <v>0</v>
      </c>
    </row>
    <row r="150" spans="1:4">
      <c r="A150" s="432" t="s">
        <v>211</v>
      </c>
      <c r="B150" s="431">
        <v>0.0687</v>
      </c>
      <c r="C150" s="431">
        <v>0.0328</v>
      </c>
      <c r="D150" s="431">
        <f t="shared" si="2"/>
        <v>47.7438136826783</v>
      </c>
    </row>
    <row r="151" spans="1:4">
      <c r="A151" s="433" t="s">
        <v>120</v>
      </c>
      <c r="B151" s="431">
        <v>0.0004</v>
      </c>
      <c r="C151" s="431">
        <v>0</v>
      </c>
      <c r="D151" s="431">
        <f t="shared" si="2"/>
        <v>0</v>
      </c>
    </row>
    <row r="152" spans="1:4">
      <c r="A152" s="433" t="s">
        <v>121</v>
      </c>
      <c r="B152" s="431">
        <v>0.0004</v>
      </c>
      <c r="C152" s="431">
        <v>0.0007</v>
      </c>
      <c r="D152" s="431">
        <f t="shared" si="2"/>
        <v>175</v>
      </c>
    </row>
    <row r="153" spans="1:4">
      <c r="A153" s="433" t="s">
        <v>122</v>
      </c>
      <c r="B153" s="431">
        <v>0</v>
      </c>
      <c r="C153" s="431">
        <v>0</v>
      </c>
      <c r="D153" s="431"/>
    </row>
    <row r="154" spans="1:4">
      <c r="A154" s="433" t="s">
        <v>212</v>
      </c>
      <c r="B154" s="431">
        <v>0.0557</v>
      </c>
      <c r="C154" s="431">
        <v>0.0267</v>
      </c>
      <c r="D154" s="431">
        <f t="shared" si="2"/>
        <v>47.935368043088</v>
      </c>
    </row>
    <row r="155" spans="1:4">
      <c r="A155" s="433" t="s">
        <v>129</v>
      </c>
      <c r="B155" s="431">
        <v>0</v>
      </c>
      <c r="C155" s="431">
        <v>0</v>
      </c>
      <c r="D155" s="431"/>
    </row>
    <row r="156" spans="1:4">
      <c r="A156" s="433" t="s">
        <v>213</v>
      </c>
      <c r="B156" s="431">
        <v>0.0122</v>
      </c>
      <c r="C156" s="431">
        <v>0.0054</v>
      </c>
      <c r="D156" s="431">
        <f t="shared" si="2"/>
        <v>44.2622950819672</v>
      </c>
    </row>
    <row r="157" spans="1:4">
      <c r="A157" s="432" t="s">
        <v>214</v>
      </c>
      <c r="B157" s="431">
        <v>0.0938</v>
      </c>
      <c r="C157" s="431">
        <v>0.0449</v>
      </c>
      <c r="D157" s="431">
        <f t="shared" si="2"/>
        <v>47.8678038379531</v>
      </c>
    </row>
    <row r="158" spans="1:4">
      <c r="A158" s="433" t="s">
        <v>120</v>
      </c>
      <c r="B158" s="431">
        <v>0.0507</v>
      </c>
      <c r="C158" s="431">
        <v>0.0227</v>
      </c>
      <c r="D158" s="431">
        <f t="shared" si="2"/>
        <v>44.7731755424063</v>
      </c>
    </row>
    <row r="159" spans="1:4">
      <c r="A159" s="433" t="s">
        <v>121</v>
      </c>
      <c r="B159" s="431">
        <v>0.0082</v>
      </c>
      <c r="C159" s="431">
        <v>0.0021</v>
      </c>
      <c r="D159" s="431">
        <f t="shared" si="2"/>
        <v>25.609756097561</v>
      </c>
    </row>
    <row r="160" spans="1:4">
      <c r="A160" s="433" t="s">
        <v>122</v>
      </c>
      <c r="B160" s="431">
        <v>0</v>
      </c>
      <c r="C160" s="431">
        <v>0</v>
      </c>
      <c r="D160" s="431"/>
    </row>
    <row r="161" spans="1:4">
      <c r="A161" s="433" t="s">
        <v>215</v>
      </c>
      <c r="B161" s="431">
        <v>0</v>
      </c>
      <c r="C161" s="431">
        <v>0</v>
      </c>
      <c r="D161" s="431"/>
    </row>
    <row r="162" spans="1:4">
      <c r="A162" s="433" t="s">
        <v>216</v>
      </c>
      <c r="B162" s="431">
        <v>0.0127</v>
      </c>
      <c r="C162" s="431">
        <v>0.0096</v>
      </c>
      <c r="D162" s="431">
        <f t="shared" si="2"/>
        <v>75.5905511811024</v>
      </c>
    </row>
    <row r="163" spans="1:4">
      <c r="A163" s="433" t="s">
        <v>129</v>
      </c>
      <c r="B163" s="431">
        <v>0.0053</v>
      </c>
      <c r="C163" s="431">
        <v>0.0061</v>
      </c>
      <c r="D163" s="431">
        <f t="shared" si="2"/>
        <v>115.094339622642</v>
      </c>
    </row>
    <row r="164" spans="1:4">
      <c r="A164" s="433" t="s">
        <v>217</v>
      </c>
      <c r="B164" s="431">
        <v>0.0169</v>
      </c>
      <c r="C164" s="431">
        <v>0.0044</v>
      </c>
      <c r="D164" s="431">
        <f t="shared" si="2"/>
        <v>26.0355029585799</v>
      </c>
    </row>
    <row r="165" spans="1:4">
      <c r="A165" s="432" t="s">
        <v>218</v>
      </c>
      <c r="B165" s="431">
        <v>0.2941</v>
      </c>
      <c r="C165" s="431">
        <v>0.6185</v>
      </c>
      <c r="D165" s="431">
        <f t="shared" si="2"/>
        <v>210.302618157089</v>
      </c>
    </row>
    <row r="166" spans="1:4">
      <c r="A166" s="433" t="s">
        <v>120</v>
      </c>
      <c r="B166" s="431">
        <v>0.1802</v>
      </c>
      <c r="C166" s="431">
        <v>0.1616</v>
      </c>
      <c r="D166" s="431">
        <f t="shared" si="2"/>
        <v>89.6781354051054</v>
      </c>
    </row>
    <row r="167" spans="1:4">
      <c r="A167" s="433" t="s">
        <v>121</v>
      </c>
      <c r="B167" s="431">
        <v>0.0342</v>
      </c>
      <c r="C167" s="431">
        <v>0.1298</v>
      </c>
      <c r="D167" s="431">
        <f t="shared" si="2"/>
        <v>379.53216374269</v>
      </c>
    </row>
    <row r="168" spans="1:4">
      <c r="A168" s="433" t="s">
        <v>122</v>
      </c>
      <c r="B168" s="431">
        <v>0</v>
      </c>
      <c r="C168" s="431">
        <v>0.0074</v>
      </c>
      <c r="D168" s="431"/>
    </row>
    <row r="169" spans="1:4">
      <c r="A169" s="433" t="s">
        <v>219</v>
      </c>
      <c r="B169" s="431">
        <v>0.0599</v>
      </c>
      <c r="C169" s="431">
        <v>0.2904</v>
      </c>
      <c r="D169" s="431">
        <f t="shared" si="2"/>
        <v>484.808013355593</v>
      </c>
    </row>
    <row r="170" spans="1:4">
      <c r="A170" s="433" t="s">
        <v>220</v>
      </c>
      <c r="B170" s="431">
        <v>0.0198</v>
      </c>
      <c r="C170" s="431">
        <v>0.0293</v>
      </c>
      <c r="D170" s="431">
        <f t="shared" si="2"/>
        <v>147.979797979798</v>
      </c>
    </row>
    <row r="171" spans="1:4">
      <c r="A171" s="432" t="s">
        <v>221</v>
      </c>
      <c r="B171" s="431">
        <v>0.2302</v>
      </c>
      <c r="C171" s="431">
        <v>0.214</v>
      </c>
      <c r="D171" s="431">
        <f t="shared" si="2"/>
        <v>92.9626411815812</v>
      </c>
    </row>
    <row r="172" spans="1:4">
      <c r="A172" s="433" t="s">
        <v>120</v>
      </c>
      <c r="B172" s="431">
        <v>0.1095</v>
      </c>
      <c r="C172" s="431">
        <v>0.1098</v>
      </c>
      <c r="D172" s="431">
        <f t="shared" si="2"/>
        <v>100.27397260274</v>
      </c>
    </row>
    <row r="173" spans="1:4">
      <c r="A173" s="433" t="s">
        <v>121</v>
      </c>
      <c r="B173" s="431">
        <v>0.0764</v>
      </c>
      <c r="C173" s="431">
        <v>0.0835</v>
      </c>
      <c r="D173" s="431">
        <f t="shared" si="2"/>
        <v>109.293193717278</v>
      </c>
    </row>
    <row r="174" spans="1:4">
      <c r="A174" s="433" t="s">
        <v>122</v>
      </c>
      <c r="B174" s="431">
        <v>0</v>
      </c>
      <c r="C174" s="431">
        <v>0</v>
      </c>
      <c r="D174" s="431"/>
    </row>
    <row r="175" spans="1:4">
      <c r="A175" s="433" t="s">
        <v>134</v>
      </c>
      <c r="B175" s="431">
        <v>0.0008</v>
      </c>
      <c r="C175" s="431">
        <v>0</v>
      </c>
      <c r="D175" s="431">
        <f t="shared" si="2"/>
        <v>0</v>
      </c>
    </row>
    <row r="176" spans="1:4">
      <c r="A176" s="433" t="s">
        <v>129</v>
      </c>
      <c r="B176" s="431">
        <v>0</v>
      </c>
      <c r="C176" s="431">
        <v>0</v>
      </c>
      <c r="D176" s="431"/>
    </row>
    <row r="177" spans="1:4">
      <c r="A177" s="433" t="s">
        <v>222</v>
      </c>
      <c r="B177" s="431">
        <v>0.0435</v>
      </c>
      <c r="C177" s="431">
        <v>0.0207</v>
      </c>
      <c r="D177" s="431">
        <f t="shared" si="2"/>
        <v>47.5862068965517</v>
      </c>
    </row>
    <row r="178" spans="1:4">
      <c r="A178" s="432" t="s">
        <v>223</v>
      </c>
      <c r="B178" s="431">
        <v>0.8958</v>
      </c>
      <c r="C178" s="431">
        <v>0.9255</v>
      </c>
      <c r="D178" s="431">
        <f t="shared" si="2"/>
        <v>103.315472203617</v>
      </c>
    </row>
    <row r="179" spans="1:4">
      <c r="A179" s="433" t="s">
        <v>120</v>
      </c>
      <c r="B179" s="431">
        <v>0.4273</v>
      </c>
      <c r="C179" s="431">
        <v>0.4721</v>
      </c>
      <c r="D179" s="431">
        <f t="shared" si="2"/>
        <v>110.484437163585</v>
      </c>
    </row>
    <row r="180" spans="1:4">
      <c r="A180" s="433" t="s">
        <v>121</v>
      </c>
      <c r="B180" s="431">
        <v>0.0994</v>
      </c>
      <c r="C180" s="431">
        <v>0.1551</v>
      </c>
      <c r="D180" s="431">
        <f t="shared" si="2"/>
        <v>156.036217303823</v>
      </c>
    </row>
    <row r="181" spans="1:4">
      <c r="A181" s="433" t="s">
        <v>122</v>
      </c>
      <c r="B181" s="431">
        <v>0</v>
      </c>
      <c r="C181" s="431">
        <v>0</v>
      </c>
      <c r="D181" s="431"/>
    </row>
    <row r="182" spans="1:4">
      <c r="A182" s="433" t="s">
        <v>224</v>
      </c>
      <c r="B182" s="431">
        <v>0</v>
      </c>
      <c r="C182" s="431">
        <v>0.0826</v>
      </c>
      <c r="D182" s="431"/>
    </row>
    <row r="183" spans="1:4">
      <c r="A183" s="433" t="s">
        <v>129</v>
      </c>
      <c r="B183" s="431">
        <v>0.0085</v>
      </c>
      <c r="C183" s="431">
        <v>0</v>
      </c>
      <c r="D183" s="431">
        <f t="shared" si="2"/>
        <v>0</v>
      </c>
    </row>
    <row r="184" spans="1:4">
      <c r="A184" s="433" t="s">
        <v>225</v>
      </c>
      <c r="B184" s="431">
        <v>0.3606</v>
      </c>
      <c r="C184" s="431">
        <v>0.2157</v>
      </c>
      <c r="D184" s="431">
        <f t="shared" si="2"/>
        <v>59.8169717138103</v>
      </c>
    </row>
    <row r="185" spans="1:4">
      <c r="A185" s="432" t="s">
        <v>226</v>
      </c>
      <c r="B185" s="431">
        <v>2.2274</v>
      </c>
      <c r="C185" s="431">
        <v>2.5678</v>
      </c>
      <c r="D185" s="431">
        <f t="shared" si="2"/>
        <v>115.282392026578</v>
      </c>
    </row>
    <row r="186" spans="1:4">
      <c r="A186" s="433" t="s">
        <v>120</v>
      </c>
      <c r="B186" s="431">
        <v>1.3595</v>
      </c>
      <c r="C186" s="431">
        <v>1.3805</v>
      </c>
      <c r="D186" s="431">
        <f t="shared" si="2"/>
        <v>101.544685546157</v>
      </c>
    </row>
    <row r="187" spans="1:4">
      <c r="A187" s="433" t="s">
        <v>121</v>
      </c>
      <c r="B187" s="431">
        <v>0.398</v>
      </c>
      <c r="C187" s="431">
        <v>0.3393</v>
      </c>
      <c r="D187" s="431">
        <f t="shared" si="2"/>
        <v>85.251256281407</v>
      </c>
    </row>
    <row r="188" spans="1:4">
      <c r="A188" s="433" t="s">
        <v>122</v>
      </c>
      <c r="B188" s="431">
        <v>0.0408</v>
      </c>
      <c r="C188" s="431">
        <v>0.0108</v>
      </c>
      <c r="D188" s="431">
        <f t="shared" si="2"/>
        <v>26.4705882352941</v>
      </c>
    </row>
    <row r="189" spans="1:4">
      <c r="A189" s="433" t="s">
        <v>227</v>
      </c>
      <c r="B189" s="431">
        <v>0.0356</v>
      </c>
      <c r="C189" s="431">
        <v>0.0388</v>
      </c>
      <c r="D189" s="431">
        <f t="shared" si="2"/>
        <v>108.988764044944</v>
      </c>
    </row>
    <row r="190" spans="1:4">
      <c r="A190" s="433" t="s">
        <v>129</v>
      </c>
      <c r="B190" s="431">
        <v>0.0008</v>
      </c>
      <c r="C190" s="431">
        <v>0.0157</v>
      </c>
      <c r="D190" s="431">
        <f t="shared" si="2"/>
        <v>1962.5</v>
      </c>
    </row>
    <row r="191" ht="24" spans="1:4">
      <c r="A191" s="433" t="s">
        <v>228</v>
      </c>
      <c r="B191" s="431">
        <v>0.3927</v>
      </c>
      <c r="C191" s="431">
        <v>0.7827</v>
      </c>
      <c r="D191" s="431">
        <f t="shared" si="2"/>
        <v>199.312452253629</v>
      </c>
    </row>
    <row r="192" spans="1:4">
      <c r="A192" s="432" t="s">
        <v>229</v>
      </c>
      <c r="B192" s="431">
        <v>1.0933</v>
      </c>
      <c r="C192" s="431">
        <v>1.3086</v>
      </c>
      <c r="D192" s="431">
        <f t="shared" si="2"/>
        <v>119.692673557121</v>
      </c>
    </row>
    <row r="193" spans="1:4">
      <c r="A193" s="433" t="s">
        <v>120</v>
      </c>
      <c r="B193" s="431">
        <v>0.5427</v>
      </c>
      <c r="C193" s="431">
        <v>0.6833</v>
      </c>
      <c r="D193" s="431">
        <f t="shared" si="2"/>
        <v>125.90749953934</v>
      </c>
    </row>
    <row r="194" spans="1:4">
      <c r="A194" s="433" t="s">
        <v>121</v>
      </c>
      <c r="B194" s="431">
        <v>0.0887</v>
      </c>
      <c r="C194" s="431">
        <v>0.27</v>
      </c>
      <c r="D194" s="431">
        <f t="shared" si="2"/>
        <v>304.396843291995</v>
      </c>
    </row>
    <row r="195" spans="1:4">
      <c r="A195" s="433" t="s">
        <v>122</v>
      </c>
      <c r="B195" s="431">
        <v>0</v>
      </c>
      <c r="C195" s="431">
        <v>0.0024</v>
      </c>
      <c r="D195" s="431"/>
    </row>
    <row r="196" spans="1:4">
      <c r="A196" s="433" t="s">
        <v>230</v>
      </c>
      <c r="B196" s="431">
        <v>0</v>
      </c>
      <c r="C196" s="431">
        <v>0.013</v>
      </c>
      <c r="D196" s="431"/>
    </row>
    <row r="197" spans="1:4">
      <c r="A197" s="433" t="s">
        <v>129</v>
      </c>
      <c r="B197" s="431">
        <v>0.0052</v>
      </c>
      <c r="C197" s="431">
        <v>0.0061</v>
      </c>
      <c r="D197" s="431">
        <f t="shared" si="2"/>
        <v>117.307692307692</v>
      </c>
    </row>
    <row r="198" spans="1:4">
      <c r="A198" s="433" t="s">
        <v>231</v>
      </c>
      <c r="B198" s="431">
        <v>0.4567</v>
      </c>
      <c r="C198" s="431">
        <v>0.3338</v>
      </c>
      <c r="D198" s="431">
        <f t="shared" si="2"/>
        <v>73.0895555068973</v>
      </c>
    </row>
    <row r="199" spans="1:4">
      <c r="A199" s="432" t="s">
        <v>232</v>
      </c>
      <c r="B199" s="431">
        <v>0.755</v>
      </c>
      <c r="C199" s="431">
        <v>0.7809</v>
      </c>
      <c r="D199" s="431">
        <f t="shared" si="2"/>
        <v>103.430463576159</v>
      </c>
    </row>
    <row r="200" spans="1:4">
      <c r="A200" s="433" t="s">
        <v>120</v>
      </c>
      <c r="B200" s="431">
        <v>0.4052</v>
      </c>
      <c r="C200" s="431">
        <v>0.4631</v>
      </c>
      <c r="D200" s="431">
        <f t="shared" si="2"/>
        <v>114.28923988154</v>
      </c>
    </row>
    <row r="201" spans="1:4">
      <c r="A201" s="433" t="s">
        <v>121</v>
      </c>
      <c r="B201" s="431">
        <v>0.0988</v>
      </c>
      <c r="C201" s="431">
        <v>0.0805</v>
      </c>
      <c r="D201" s="431">
        <f t="shared" si="2"/>
        <v>81.4777327935223</v>
      </c>
    </row>
    <row r="202" spans="1:4">
      <c r="A202" s="433" t="s">
        <v>122</v>
      </c>
      <c r="B202" s="431">
        <v>0</v>
      </c>
      <c r="C202" s="431">
        <v>0.002</v>
      </c>
      <c r="D202" s="431"/>
    </row>
    <row r="203" spans="1:4">
      <c r="A203" s="433" t="s">
        <v>129</v>
      </c>
      <c r="B203" s="431">
        <v>0.0063</v>
      </c>
      <c r="C203" s="431">
        <v>0.0102</v>
      </c>
      <c r="D203" s="431">
        <f t="shared" ref="D203:D207" si="3">C203/B203*100</f>
        <v>161.904761904762</v>
      </c>
    </row>
    <row r="204" spans="1:4">
      <c r="A204" s="433" t="s">
        <v>233</v>
      </c>
      <c r="B204" s="431">
        <v>0.2447</v>
      </c>
      <c r="C204" s="431">
        <v>0.2251</v>
      </c>
      <c r="D204" s="431">
        <f t="shared" si="3"/>
        <v>91.9901920719248</v>
      </c>
    </row>
    <row r="205" spans="1:4">
      <c r="A205" s="432" t="s">
        <v>234</v>
      </c>
      <c r="B205" s="431">
        <v>0.2622</v>
      </c>
      <c r="C205" s="431">
        <v>0.3356</v>
      </c>
      <c r="D205" s="431">
        <f t="shared" si="3"/>
        <v>127.993897787948</v>
      </c>
    </row>
    <row r="206" spans="1:4">
      <c r="A206" s="433" t="s">
        <v>120</v>
      </c>
      <c r="B206" s="431">
        <v>0.1256</v>
      </c>
      <c r="C206" s="431">
        <v>0.1622</v>
      </c>
      <c r="D206" s="431">
        <f t="shared" si="3"/>
        <v>129.140127388535</v>
      </c>
    </row>
    <row r="207" spans="1:4">
      <c r="A207" s="433" t="s">
        <v>121</v>
      </c>
      <c r="B207" s="431">
        <v>0.0637</v>
      </c>
      <c r="C207" s="431">
        <v>0.0763</v>
      </c>
      <c r="D207" s="431">
        <f t="shared" si="3"/>
        <v>119.78021978022</v>
      </c>
    </row>
    <row r="208" spans="1:4">
      <c r="A208" s="433" t="s">
        <v>122</v>
      </c>
      <c r="B208" s="431">
        <v>0</v>
      </c>
      <c r="C208" s="431">
        <v>0</v>
      </c>
      <c r="D208" s="431"/>
    </row>
    <row r="209" spans="1:4">
      <c r="A209" s="433" t="s">
        <v>235</v>
      </c>
      <c r="B209" s="431">
        <v>0</v>
      </c>
      <c r="C209" s="431">
        <v>0.0065</v>
      </c>
      <c r="D209" s="431"/>
    </row>
    <row r="210" spans="1:4">
      <c r="A210" s="433" t="s">
        <v>236</v>
      </c>
      <c r="B210" s="431">
        <v>0</v>
      </c>
      <c r="C210" s="431">
        <v>0.0253</v>
      </c>
      <c r="D210" s="431"/>
    </row>
    <row r="211" spans="1:4">
      <c r="A211" s="433" t="s">
        <v>129</v>
      </c>
      <c r="B211" s="431">
        <v>0</v>
      </c>
      <c r="C211" s="431">
        <v>0</v>
      </c>
      <c r="D211" s="431"/>
    </row>
    <row r="212" spans="1:4">
      <c r="A212" s="433" t="s">
        <v>237</v>
      </c>
      <c r="B212" s="431">
        <v>0.0729</v>
      </c>
      <c r="C212" s="431">
        <v>0.0653</v>
      </c>
      <c r="D212" s="431">
        <f>C212/B212*100</f>
        <v>89.5747599451303</v>
      </c>
    </row>
    <row r="213" spans="1:4">
      <c r="A213" s="432" t="s">
        <v>238</v>
      </c>
      <c r="B213" s="431">
        <v>0</v>
      </c>
      <c r="C213" s="431">
        <v>0.001</v>
      </c>
      <c r="D213" s="431"/>
    </row>
    <row r="214" spans="1:4">
      <c r="A214" s="433" t="s">
        <v>120</v>
      </c>
      <c r="B214" s="431">
        <v>0</v>
      </c>
      <c r="C214" s="431">
        <v>0.0004</v>
      </c>
      <c r="D214" s="431"/>
    </row>
    <row r="215" spans="1:4">
      <c r="A215" s="433" t="s">
        <v>121</v>
      </c>
      <c r="B215" s="431">
        <v>0</v>
      </c>
      <c r="C215" s="431">
        <v>0.0006</v>
      </c>
      <c r="D215" s="431"/>
    </row>
    <row r="216" spans="1:4">
      <c r="A216" s="433" t="s">
        <v>122</v>
      </c>
      <c r="B216" s="431">
        <v>0</v>
      </c>
      <c r="C216" s="431">
        <v>0</v>
      </c>
      <c r="D216" s="431"/>
    </row>
    <row r="217" spans="1:4">
      <c r="A217" s="433" t="s">
        <v>129</v>
      </c>
      <c r="B217" s="431">
        <v>0</v>
      </c>
      <c r="C217" s="431">
        <v>0</v>
      </c>
      <c r="D217" s="431"/>
    </row>
    <row r="218" spans="1:4">
      <c r="A218" s="433" t="s">
        <v>239</v>
      </c>
      <c r="B218" s="431">
        <v>0</v>
      </c>
      <c r="C218" s="431">
        <v>0</v>
      </c>
      <c r="D218" s="431"/>
    </row>
    <row r="219" spans="1:4">
      <c r="A219" s="432" t="s">
        <v>240</v>
      </c>
      <c r="B219" s="431">
        <v>1.6454</v>
      </c>
      <c r="C219" s="431">
        <v>2.092</v>
      </c>
      <c r="D219" s="431">
        <f t="shared" ref="D219:D221" si="4">C219/B219*100</f>
        <v>127.14233621004</v>
      </c>
    </row>
    <row r="220" spans="1:4">
      <c r="A220" s="433" t="s">
        <v>120</v>
      </c>
      <c r="B220" s="431">
        <v>0.7927</v>
      </c>
      <c r="C220" s="431">
        <v>1.1362</v>
      </c>
      <c r="D220" s="431">
        <f t="shared" si="4"/>
        <v>143.33291282957</v>
      </c>
    </row>
    <row r="221" spans="1:4">
      <c r="A221" s="433" t="s">
        <v>121</v>
      </c>
      <c r="B221" s="431">
        <v>0.4071</v>
      </c>
      <c r="C221" s="431">
        <v>0.2572</v>
      </c>
      <c r="D221" s="431">
        <f t="shared" si="4"/>
        <v>63.1785802014247</v>
      </c>
    </row>
    <row r="222" spans="1:4">
      <c r="A222" s="433" t="s">
        <v>122</v>
      </c>
      <c r="B222" s="431">
        <v>0</v>
      </c>
      <c r="C222" s="431">
        <v>0.0002</v>
      </c>
      <c r="D222" s="431"/>
    </row>
    <row r="223" spans="1:4">
      <c r="A223" s="433" t="s">
        <v>129</v>
      </c>
      <c r="B223" s="431">
        <v>0.027</v>
      </c>
      <c r="C223" s="431">
        <v>0.0283</v>
      </c>
      <c r="D223" s="431">
        <f>C223/B223*100</f>
        <v>104.814814814815</v>
      </c>
    </row>
    <row r="224" spans="1:4">
      <c r="A224" s="433" t="s">
        <v>241</v>
      </c>
      <c r="B224" s="431">
        <v>0.4186</v>
      </c>
      <c r="C224" s="431">
        <v>0.6701</v>
      </c>
      <c r="D224" s="431">
        <f>C224/B224*100</f>
        <v>160.081223124701</v>
      </c>
    </row>
    <row r="225" spans="1:4">
      <c r="A225" s="432" t="s">
        <v>242</v>
      </c>
      <c r="B225" s="431">
        <v>0</v>
      </c>
      <c r="C225" s="431">
        <v>0.0718</v>
      </c>
      <c r="D225" s="431"/>
    </row>
    <row r="226" spans="1:4">
      <c r="A226" s="433" t="s">
        <v>120</v>
      </c>
      <c r="B226" s="431">
        <v>0</v>
      </c>
      <c r="C226" s="431">
        <v>0.0063</v>
      </c>
      <c r="D226" s="431"/>
    </row>
    <row r="227" spans="1:4">
      <c r="A227" s="433" t="s">
        <v>121</v>
      </c>
      <c r="B227" s="431">
        <v>0</v>
      </c>
      <c r="C227" s="431">
        <v>0.0185</v>
      </c>
      <c r="D227" s="431"/>
    </row>
    <row r="228" spans="1:4">
      <c r="A228" s="433" t="s">
        <v>122</v>
      </c>
      <c r="B228" s="431">
        <v>0</v>
      </c>
      <c r="C228" s="431">
        <v>0</v>
      </c>
      <c r="D228" s="431"/>
    </row>
    <row r="229" spans="1:4">
      <c r="A229" s="433" t="s">
        <v>129</v>
      </c>
      <c r="B229" s="431">
        <v>0</v>
      </c>
      <c r="C229" s="431">
        <v>0.0107</v>
      </c>
      <c r="D229" s="431"/>
    </row>
    <row r="230" spans="1:4">
      <c r="A230" s="433" t="s">
        <v>243</v>
      </c>
      <c r="B230" s="431">
        <v>0</v>
      </c>
      <c r="C230" s="431">
        <v>0.0363</v>
      </c>
      <c r="D230" s="431"/>
    </row>
    <row r="231" spans="1:4">
      <c r="A231" s="432" t="s">
        <v>244</v>
      </c>
      <c r="B231" s="431">
        <v>3.864</v>
      </c>
      <c r="C231" s="431">
        <v>4.9842</v>
      </c>
      <c r="D231" s="431">
        <f t="shared" ref="D231:D233" si="5">C231/B231*100</f>
        <v>128.990683229814</v>
      </c>
    </row>
    <row r="232" spans="1:4">
      <c r="A232" s="433" t="s">
        <v>120</v>
      </c>
      <c r="B232" s="431">
        <v>2.6075</v>
      </c>
      <c r="C232" s="431">
        <v>3.098</v>
      </c>
      <c r="D232" s="431">
        <f t="shared" si="5"/>
        <v>118.811121764142</v>
      </c>
    </row>
    <row r="233" spans="1:4">
      <c r="A233" s="433" t="s">
        <v>121</v>
      </c>
      <c r="B233" s="431">
        <v>0.1734</v>
      </c>
      <c r="C233" s="431">
        <v>0.3212</v>
      </c>
      <c r="D233" s="431">
        <f t="shared" si="5"/>
        <v>185.236447520185</v>
      </c>
    </row>
    <row r="234" spans="1:4">
      <c r="A234" s="433" t="s">
        <v>122</v>
      </c>
      <c r="B234" s="431">
        <v>0</v>
      </c>
      <c r="C234" s="431">
        <v>0</v>
      </c>
      <c r="D234" s="431"/>
    </row>
    <row r="235" spans="1:4">
      <c r="A235" s="433" t="s">
        <v>245</v>
      </c>
      <c r="B235" s="431">
        <v>0.2458</v>
      </c>
      <c r="C235" s="431">
        <v>0.5548</v>
      </c>
      <c r="D235" s="431">
        <f>C235/B235*100</f>
        <v>225.711960943857</v>
      </c>
    </row>
    <row r="236" spans="1:4">
      <c r="A236" s="433" t="s">
        <v>246</v>
      </c>
      <c r="B236" s="431">
        <v>0.1599</v>
      </c>
      <c r="C236" s="431">
        <v>0.2684</v>
      </c>
      <c r="D236" s="431">
        <f>C236/B236*100</f>
        <v>167.854909318324</v>
      </c>
    </row>
    <row r="237" spans="1:4">
      <c r="A237" s="433" t="s">
        <v>247</v>
      </c>
      <c r="B237" s="431">
        <v>0</v>
      </c>
      <c r="C237" s="431">
        <v>0.0082</v>
      </c>
      <c r="D237" s="431"/>
    </row>
    <row r="238" spans="1:4">
      <c r="A238" s="433" t="s">
        <v>248</v>
      </c>
      <c r="B238" s="431">
        <v>0</v>
      </c>
      <c r="C238" s="431">
        <v>0.01</v>
      </c>
      <c r="D238" s="431"/>
    </row>
    <row r="239" spans="1:4">
      <c r="A239" s="433" t="s">
        <v>161</v>
      </c>
      <c r="B239" s="431">
        <v>0</v>
      </c>
      <c r="C239" s="431">
        <v>0.0015</v>
      </c>
      <c r="D239" s="431"/>
    </row>
    <row r="240" spans="1:4">
      <c r="A240" s="433" t="s">
        <v>249</v>
      </c>
      <c r="B240" s="431">
        <v>0</v>
      </c>
      <c r="C240" s="431">
        <v>0.0057</v>
      </c>
      <c r="D240" s="431"/>
    </row>
    <row r="241" spans="1:4">
      <c r="A241" s="433" t="s">
        <v>250</v>
      </c>
      <c r="B241" s="431">
        <v>0</v>
      </c>
      <c r="C241" s="431">
        <v>0.0045</v>
      </c>
      <c r="D241" s="431"/>
    </row>
    <row r="242" spans="1:4">
      <c r="A242" s="433" t="s">
        <v>251</v>
      </c>
      <c r="B242" s="431">
        <v>0.017</v>
      </c>
      <c r="C242" s="431">
        <v>0.0047</v>
      </c>
      <c r="D242" s="431">
        <f t="shared" ref="D242:D248" si="6">C242/B242*100</f>
        <v>27.6470588235294</v>
      </c>
    </row>
    <row r="243" spans="1:4">
      <c r="A243" s="433" t="s">
        <v>252</v>
      </c>
      <c r="B243" s="431">
        <v>0.0123</v>
      </c>
      <c r="C243" s="431">
        <v>0.023</v>
      </c>
      <c r="D243" s="431">
        <f t="shared" si="6"/>
        <v>186.991869918699</v>
      </c>
    </row>
    <row r="244" spans="1:4">
      <c r="A244" s="433" t="s">
        <v>253</v>
      </c>
      <c r="B244" s="431">
        <v>0.0076</v>
      </c>
      <c r="C244" s="431">
        <v>0.0059</v>
      </c>
      <c r="D244" s="431">
        <f t="shared" si="6"/>
        <v>77.6315789473684</v>
      </c>
    </row>
    <row r="245" spans="1:4">
      <c r="A245" s="433" t="s">
        <v>254</v>
      </c>
      <c r="B245" s="431">
        <v>0.0114</v>
      </c>
      <c r="C245" s="431">
        <v>0.0038</v>
      </c>
      <c r="D245" s="431">
        <f t="shared" si="6"/>
        <v>33.3333333333333</v>
      </c>
    </row>
    <row r="246" spans="1:4">
      <c r="A246" s="433" t="s">
        <v>129</v>
      </c>
      <c r="B246" s="431">
        <v>0.0791</v>
      </c>
      <c r="C246" s="431">
        <v>0.1163</v>
      </c>
      <c r="D246" s="431">
        <f t="shared" si="6"/>
        <v>147.029077117573</v>
      </c>
    </row>
    <row r="247" spans="1:4">
      <c r="A247" s="433" t="s">
        <v>255</v>
      </c>
      <c r="B247" s="431">
        <v>0.55</v>
      </c>
      <c r="C247" s="431">
        <v>0.5582</v>
      </c>
      <c r="D247" s="431">
        <f t="shared" si="6"/>
        <v>101.490909090909</v>
      </c>
    </row>
    <row r="248" spans="1:4">
      <c r="A248" s="432" t="s">
        <v>256</v>
      </c>
      <c r="B248" s="431">
        <v>3.7811</v>
      </c>
      <c r="C248" s="431">
        <v>2.5652</v>
      </c>
      <c r="D248" s="431">
        <f t="shared" si="6"/>
        <v>67.8426912803153</v>
      </c>
    </row>
    <row r="249" spans="1:4">
      <c r="A249" s="433" t="s">
        <v>257</v>
      </c>
      <c r="B249" s="431">
        <v>0</v>
      </c>
      <c r="C249" s="431">
        <v>0.0014</v>
      </c>
      <c r="D249" s="431"/>
    </row>
    <row r="250" spans="1:4">
      <c r="A250" s="433" t="s">
        <v>258</v>
      </c>
      <c r="B250" s="431">
        <v>3.7811</v>
      </c>
      <c r="C250" s="431">
        <v>2.5638</v>
      </c>
      <c r="D250" s="431">
        <f>C250/B250*100</f>
        <v>67.8056650181164</v>
      </c>
    </row>
    <row r="251" spans="1:4">
      <c r="A251" s="432" t="s">
        <v>259</v>
      </c>
      <c r="B251" s="431">
        <v>0</v>
      </c>
      <c r="C251" s="431">
        <v>0</v>
      </c>
      <c r="D251" s="431"/>
    </row>
    <row r="252" spans="1:4">
      <c r="A252" s="432" t="s">
        <v>260</v>
      </c>
      <c r="B252" s="431">
        <v>0</v>
      </c>
      <c r="C252" s="431">
        <v>0</v>
      </c>
      <c r="D252" s="431"/>
    </row>
    <row r="253" spans="1:4">
      <c r="A253" s="433" t="s">
        <v>120</v>
      </c>
      <c r="B253" s="431">
        <v>0</v>
      </c>
      <c r="C253" s="431">
        <v>0</v>
      </c>
      <c r="D253" s="431"/>
    </row>
    <row r="254" spans="1:4">
      <c r="A254" s="433" t="s">
        <v>121</v>
      </c>
      <c r="B254" s="431">
        <v>0</v>
      </c>
      <c r="C254" s="431">
        <v>0</v>
      </c>
      <c r="D254" s="431"/>
    </row>
    <row r="255" spans="1:4">
      <c r="A255" s="433" t="s">
        <v>122</v>
      </c>
      <c r="B255" s="431">
        <v>0</v>
      </c>
      <c r="C255" s="431">
        <v>0</v>
      </c>
      <c r="D255" s="431"/>
    </row>
    <row r="256" spans="1:4">
      <c r="A256" s="433" t="s">
        <v>227</v>
      </c>
      <c r="B256" s="431">
        <v>0</v>
      </c>
      <c r="C256" s="431">
        <v>0</v>
      </c>
      <c r="D256" s="431"/>
    </row>
    <row r="257" spans="1:4">
      <c r="A257" s="433" t="s">
        <v>129</v>
      </c>
      <c r="B257" s="431">
        <v>0</v>
      </c>
      <c r="C257" s="431">
        <v>0</v>
      </c>
      <c r="D257" s="431"/>
    </row>
    <row r="258" spans="1:4">
      <c r="A258" s="433" t="s">
        <v>261</v>
      </c>
      <c r="B258" s="431">
        <v>0</v>
      </c>
      <c r="C258" s="431">
        <v>0</v>
      </c>
      <c r="D258" s="431"/>
    </row>
    <row r="259" spans="1:4">
      <c r="A259" s="432" t="s">
        <v>262</v>
      </c>
      <c r="B259" s="431">
        <v>0</v>
      </c>
      <c r="C259" s="431">
        <v>0</v>
      </c>
      <c r="D259" s="431"/>
    </row>
    <row r="260" spans="1:4">
      <c r="A260" s="433" t="s">
        <v>263</v>
      </c>
      <c r="B260" s="431">
        <v>0</v>
      </c>
      <c r="C260" s="431">
        <v>0</v>
      </c>
      <c r="D260" s="431"/>
    </row>
    <row r="261" spans="1:4">
      <c r="A261" s="433" t="s">
        <v>264</v>
      </c>
      <c r="B261" s="431">
        <v>0</v>
      </c>
      <c r="C261" s="431">
        <v>0</v>
      </c>
      <c r="D261" s="431"/>
    </row>
    <row r="262" spans="1:4">
      <c r="A262" s="432" t="s">
        <v>265</v>
      </c>
      <c r="B262" s="431">
        <v>0</v>
      </c>
      <c r="C262" s="431">
        <v>0</v>
      </c>
      <c r="D262" s="431"/>
    </row>
    <row r="263" spans="1:4">
      <c r="A263" s="433" t="s">
        <v>266</v>
      </c>
      <c r="B263" s="431">
        <v>0</v>
      </c>
      <c r="C263" s="431">
        <v>0</v>
      </c>
      <c r="D263" s="431"/>
    </row>
    <row r="264" spans="1:4">
      <c r="A264" s="433" t="s">
        <v>267</v>
      </c>
      <c r="B264" s="431">
        <v>0</v>
      </c>
      <c r="C264" s="431">
        <v>0</v>
      </c>
      <c r="D264" s="431"/>
    </row>
    <row r="265" spans="1:4">
      <c r="A265" s="432" t="s">
        <v>268</v>
      </c>
      <c r="B265" s="431">
        <v>0</v>
      </c>
      <c r="C265" s="431">
        <v>0</v>
      </c>
      <c r="D265" s="431"/>
    </row>
    <row r="266" spans="1:4">
      <c r="A266" s="433" t="s">
        <v>269</v>
      </c>
      <c r="B266" s="431">
        <v>0</v>
      </c>
      <c r="C266" s="431">
        <v>0</v>
      </c>
      <c r="D266" s="431"/>
    </row>
    <row r="267" spans="1:4">
      <c r="A267" s="433" t="s">
        <v>270</v>
      </c>
      <c r="B267" s="431">
        <v>0</v>
      </c>
      <c r="C267" s="431">
        <v>0</v>
      </c>
      <c r="D267" s="431"/>
    </row>
    <row r="268" spans="1:4">
      <c r="A268" s="433" t="s">
        <v>271</v>
      </c>
      <c r="B268" s="431">
        <v>0</v>
      </c>
      <c r="C268" s="431">
        <v>0</v>
      </c>
      <c r="D268" s="431"/>
    </row>
    <row r="269" spans="1:4">
      <c r="A269" s="433" t="s">
        <v>272</v>
      </c>
      <c r="B269" s="431">
        <v>0</v>
      </c>
      <c r="C269" s="431">
        <v>0</v>
      </c>
      <c r="D269" s="431"/>
    </row>
    <row r="270" spans="1:4">
      <c r="A270" s="433" t="s">
        <v>273</v>
      </c>
      <c r="B270" s="431">
        <v>0</v>
      </c>
      <c r="C270" s="431">
        <v>0</v>
      </c>
      <c r="D270" s="431"/>
    </row>
    <row r="271" spans="1:4">
      <c r="A271" s="432" t="s">
        <v>274</v>
      </c>
      <c r="B271" s="431">
        <v>0</v>
      </c>
      <c r="C271" s="431">
        <v>0</v>
      </c>
      <c r="D271" s="431"/>
    </row>
    <row r="272" spans="1:4">
      <c r="A272" s="433" t="s">
        <v>275</v>
      </c>
      <c r="B272" s="431">
        <v>0</v>
      </c>
      <c r="C272" s="431">
        <v>0</v>
      </c>
      <c r="D272" s="431"/>
    </row>
    <row r="273" spans="1:4">
      <c r="A273" s="433" t="s">
        <v>276</v>
      </c>
      <c r="B273" s="431">
        <v>0</v>
      </c>
      <c r="C273" s="431">
        <v>0</v>
      </c>
      <c r="D273" s="431"/>
    </row>
    <row r="274" spans="1:4">
      <c r="A274" s="433" t="s">
        <v>277</v>
      </c>
      <c r="B274" s="431">
        <v>0</v>
      </c>
      <c r="C274" s="431">
        <v>0</v>
      </c>
      <c r="D274" s="431"/>
    </row>
    <row r="275" spans="1:4">
      <c r="A275" s="432" t="s">
        <v>278</v>
      </c>
      <c r="B275" s="431">
        <v>0</v>
      </c>
      <c r="C275" s="431">
        <v>0</v>
      </c>
      <c r="D275" s="431"/>
    </row>
    <row r="276" spans="1:4">
      <c r="A276" s="433" t="s">
        <v>279</v>
      </c>
      <c r="B276" s="431">
        <v>0</v>
      </c>
      <c r="C276" s="431">
        <v>0</v>
      </c>
      <c r="D276" s="431"/>
    </row>
    <row r="277" spans="1:4">
      <c r="A277" s="432" t="s">
        <v>280</v>
      </c>
      <c r="B277" s="431">
        <v>0</v>
      </c>
      <c r="C277" s="431">
        <v>0</v>
      </c>
      <c r="D277" s="431"/>
    </row>
    <row r="278" spans="1:4">
      <c r="A278" s="433" t="s">
        <v>281</v>
      </c>
      <c r="B278" s="431">
        <v>0</v>
      </c>
      <c r="C278" s="431">
        <v>0</v>
      </c>
      <c r="D278" s="431"/>
    </row>
    <row r="279" spans="1:4">
      <c r="A279" s="433" t="s">
        <v>282</v>
      </c>
      <c r="B279" s="431">
        <v>0</v>
      </c>
      <c r="C279" s="431">
        <v>0</v>
      </c>
      <c r="D279" s="431"/>
    </row>
    <row r="280" spans="1:4">
      <c r="A280" s="433" t="s">
        <v>283</v>
      </c>
      <c r="B280" s="431">
        <v>0</v>
      </c>
      <c r="C280" s="431">
        <v>0</v>
      </c>
      <c r="D280" s="431"/>
    </row>
    <row r="281" spans="1:4">
      <c r="A281" s="433" t="s">
        <v>284</v>
      </c>
      <c r="B281" s="431">
        <v>0</v>
      </c>
      <c r="C281" s="431">
        <v>0</v>
      </c>
      <c r="D281" s="431"/>
    </row>
    <row r="282" spans="1:4">
      <c r="A282" s="432" t="s">
        <v>285</v>
      </c>
      <c r="B282" s="431">
        <v>0</v>
      </c>
      <c r="C282" s="431">
        <v>0</v>
      </c>
      <c r="D282" s="431"/>
    </row>
    <row r="283" spans="1:4">
      <c r="A283" s="433" t="s">
        <v>120</v>
      </c>
      <c r="B283" s="431">
        <v>0</v>
      </c>
      <c r="C283" s="431">
        <v>0</v>
      </c>
      <c r="D283" s="431"/>
    </row>
    <row r="284" spans="1:4">
      <c r="A284" s="433" t="s">
        <v>121</v>
      </c>
      <c r="B284" s="431">
        <v>0</v>
      </c>
      <c r="C284" s="431">
        <v>0</v>
      </c>
      <c r="D284" s="431"/>
    </row>
    <row r="285" spans="1:4">
      <c r="A285" s="433" t="s">
        <v>122</v>
      </c>
      <c r="B285" s="431">
        <v>0</v>
      </c>
      <c r="C285" s="431">
        <v>0</v>
      </c>
      <c r="D285" s="431"/>
    </row>
    <row r="286" spans="1:4">
      <c r="A286" s="433" t="s">
        <v>129</v>
      </c>
      <c r="B286" s="431">
        <v>0</v>
      </c>
      <c r="C286" s="431">
        <v>0</v>
      </c>
      <c r="D286" s="431"/>
    </row>
    <row r="287" spans="1:4">
      <c r="A287" s="433" t="s">
        <v>286</v>
      </c>
      <c r="B287" s="431">
        <v>0</v>
      </c>
      <c r="C287" s="431">
        <v>0</v>
      </c>
      <c r="D287" s="431"/>
    </row>
    <row r="288" spans="1:4">
      <c r="A288" s="432" t="s">
        <v>287</v>
      </c>
      <c r="B288" s="431">
        <v>0</v>
      </c>
      <c r="C288" s="431">
        <v>0</v>
      </c>
      <c r="D288" s="431"/>
    </row>
    <row r="289" spans="1:4">
      <c r="A289" s="433" t="s">
        <v>288</v>
      </c>
      <c r="B289" s="431">
        <v>0</v>
      </c>
      <c r="C289" s="431">
        <v>0</v>
      </c>
      <c r="D289" s="431"/>
    </row>
    <row r="290" spans="1:4">
      <c r="A290" s="432" t="s">
        <v>289</v>
      </c>
      <c r="B290" s="431">
        <v>0.6491</v>
      </c>
      <c r="C290" s="431">
        <v>0.6984</v>
      </c>
      <c r="D290" s="431">
        <f>C290/B290*100</f>
        <v>107.595131720844</v>
      </c>
    </row>
    <row r="291" spans="1:4">
      <c r="A291" s="432" t="s">
        <v>290</v>
      </c>
      <c r="B291" s="431">
        <v>0</v>
      </c>
      <c r="C291" s="431">
        <v>0</v>
      </c>
      <c r="D291" s="431"/>
    </row>
    <row r="292" spans="1:4">
      <c r="A292" s="433" t="s">
        <v>291</v>
      </c>
      <c r="B292" s="431">
        <v>0</v>
      </c>
      <c r="C292" s="431">
        <v>0</v>
      </c>
      <c r="D292" s="431"/>
    </row>
    <row r="293" spans="1:4">
      <c r="A293" s="432" t="s">
        <v>292</v>
      </c>
      <c r="B293" s="431">
        <v>0</v>
      </c>
      <c r="C293" s="431">
        <v>0</v>
      </c>
      <c r="D293" s="431"/>
    </row>
    <row r="294" spans="1:4">
      <c r="A294" s="433" t="s">
        <v>293</v>
      </c>
      <c r="B294" s="431">
        <v>0</v>
      </c>
      <c r="C294" s="431">
        <v>0</v>
      </c>
      <c r="D294" s="431"/>
    </row>
    <row r="295" spans="1:4">
      <c r="A295" s="432" t="s">
        <v>294</v>
      </c>
      <c r="B295" s="431">
        <v>0</v>
      </c>
      <c r="C295" s="431">
        <v>0</v>
      </c>
      <c r="D295" s="431"/>
    </row>
    <row r="296" spans="1:4">
      <c r="A296" s="433" t="s">
        <v>295</v>
      </c>
      <c r="B296" s="431">
        <v>0</v>
      </c>
      <c r="C296" s="431">
        <v>0</v>
      </c>
      <c r="D296" s="431"/>
    </row>
    <row r="297" spans="1:4">
      <c r="A297" s="432" t="s">
        <v>296</v>
      </c>
      <c r="B297" s="431">
        <v>0.5734</v>
      </c>
      <c r="C297" s="431">
        <v>0.6015</v>
      </c>
      <c r="D297" s="431">
        <f t="shared" ref="D297:D300" si="7">C297/B297*100</f>
        <v>104.900592954308</v>
      </c>
    </row>
    <row r="298" spans="1:4">
      <c r="A298" s="433" t="s">
        <v>297</v>
      </c>
      <c r="B298" s="431">
        <v>0.005</v>
      </c>
      <c r="C298" s="431">
        <v>0.0102</v>
      </c>
      <c r="D298" s="431">
        <f t="shared" si="7"/>
        <v>204</v>
      </c>
    </row>
    <row r="299" spans="1:4">
      <c r="A299" s="433" t="s">
        <v>298</v>
      </c>
      <c r="B299" s="431">
        <v>0</v>
      </c>
      <c r="C299" s="431">
        <v>0.005</v>
      </c>
      <c r="D299" s="431"/>
    </row>
    <row r="300" spans="1:4">
      <c r="A300" s="433" t="s">
        <v>299</v>
      </c>
      <c r="B300" s="431">
        <v>0.3912</v>
      </c>
      <c r="C300" s="431">
        <v>0.3609</v>
      </c>
      <c r="D300" s="431">
        <f t="shared" si="7"/>
        <v>92.2546012269939</v>
      </c>
    </row>
    <row r="301" spans="1:4">
      <c r="A301" s="433" t="s">
        <v>300</v>
      </c>
      <c r="B301" s="431">
        <v>0</v>
      </c>
      <c r="C301" s="431">
        <v>0</v>
      </c>
      <c r="D301" s="431"/>
    </row>
    <row r="302" spans="1:4">
      <c r="A302" s="433" t="s">
        <v>301</v>
      </c>
      <c r="B302" s="431">
        <v>0.0006</v>
      </c>
      <c r="C302" s="431">
        <v>0.0037</v>
      </c>
      <c r="D302" s="431">
        <f t="shared" ref="D302:D304" si="8">C302/B302*100</f>
        <v>616.666666666667</v>
      </c>
    </row>
    <row r="303" spans="1:4">
      <c r="A303" s="433" t="s">
        <v>302</v>
      </c>
      <c r="B303" s="431">
        <v>0.0315</v>
      </c>
      <c r="C303" s="431">
        <v>0.0517</v>
      </c>
      <c r="D303" s="431">
        <f t="shared" si="8"/>
        <v>164.126984126984</v>
      </c>
    </row>
    <row r="304" spans="1:4">
      <c r="A304" s="433" t="s">
        <v>303</v>
      </c>
      <c r="B304" s="431">
        <v>0.1144</v>
      </c>
      <c r="C304" s="431">
        <v>0.1367</v>
      </c>
      <c r="D304" s="431">
        <f t="shared" si="8"/>
        <v>119.493006993007</v>
      </c>
    </row>
    <row r="305" spans="1:4">
      <c r="A305" s="433" t="s">
        <v>304</v>
      </c>
      <c r="B305" s="431">
        <v>0</v>
      </c>
      <c r="C305" s="431">
        <v>0</v>
      </c>
      <c r="D305" s="431"/>
    </row>
    <row r="306" spans="1:4">
      <c r="A306" s="433" t="s">
        <v>305</v>
      </c>
      <c r="B306" s="431">
        <v>0.0307</v>
      </c>
      <c r="C306" s="431">
        <v>0.0333</v>
      </c>
      <c r="D306" s="431">
        <f t="shared" ref="D306:D323" si="9">C306/B306*100</f>
        <v>108.469055374593</v>
      </c>
    </row>
    <row r="307" spans="1:4">
      <c r="A307" s="432" t="s">
        <v>306</v>
      </c>
      <c r="B307" s="431">
        <v>0.0757</v>
      </c>
      <c r="C307" s="431">
        <v>0.0969</v>
      </c>
      <c r="D307" s="431">
        <f t="shared" si="9"/>
        <v>128.005284015852</v>
      </c>
    </row>
    <row r="308" spans="1:4">
      <c r="A308" s="433" t="s">
        <v>307</v>
      </c>
      <c r="B308" s="431">
        <v>0.0757</v>
      </c>
      <c r="C308" s="431">
        <v>0.0969</v>
      </c>
      <c r="D308" s="431">
        <f t="shared" si="9"/>
        <v>128.005284015852</v>
      </c>
    </row>
    <row r="309" spans="1:4">
      <c r="A309" s="432" t="s">
        <v>308</v>
      </c>
      <c r="B309" s="431">
        <v>22.9712</v>
      </c>
      <c r="C309" s="431">
        <v>24.9306</v>
      </c>
      <c r="D309" s="431">
        <f t="shared" si="9"/>
        <v>108.529811241903</v>
      </c>
    </row>
    <row r="310" spans="1:4">
      <c r="A310" s="432" t="s">
        <v>309</v>
      </c>
      <c r="B310" s="431">
        <v>0.8304</v>
      </c>
      <c r="C310" s="431">
        <v>0.4467</v>
      </c>
      <c r="D310" s="431">
        <f t="shared" si="9"/>
        <v>53.7933526011561</v>
      </c>
    </row>
    <row r="311" spans="1:4">
      <c r="A311" s="433" t="s">
        <v>310</v>
      </c>
      <c r="B311" s="431">
        <v>0.7466</v>
      </c>
      <c r="C311" s="431">
        <v>0.3722</v>
      </c>
      <c r="D311" s="431">
        <f t="shared" si="9"/>
        <v>49.852665416555</v>
      </c>
    </row>
    <row r="312" spans="1:4">
      <c r="A312" s="433" t="s">
        <v>311</v>
      </c>
      <c r="B312" s="431">
        <v>0.0838</v>
      </c>
      <c r="C312" s="431">
        <v>0.0745</v>
      </c>
      <c r="D312" s="431">
        <f t="shared" si="9"/>
        <v>88.9021479713604</v>
      </c>
    </row>
    <row r="313" spans="1:4">
      <c r="A313" s="432" t="s">
        <v>312</v>
      </c>
      <c r="B313" s="431">
        <v>14.33</v>
      </c>
      <c r="C313" s="431">
        <v>18.353</v>
      </c>
      <c r="D313" s="431">
        <f t="shared" si="9"/>
        <v>128.073970690858</v>
      </c>
    </row>
    <row r="314" spans="1:4">
      <c r="A314" s="433" t="s">
        <v>120</v>
      </c>
      <c r="B314" s="431">
        <v>6.9357</v>
      </c>
      <c r="C314" s="431">
        <v>7.9188</v>
      </c>
      <c r="D314" s="431">
        <f t="shared" si="9"/>
        <v>114.174488515939</v>
      </c>
    </row>
    <row r="315" spans="1:4">
      <c r="A315" s="433" t="s">
        <v>121</v>
      </c>
      <c r="B315" s="431">
        <v>1.9046</v>
      </c>
      <c r="C315" s="431">
        <v>2.0279</v>
      </c>
      <c r="D315" s="431">
        <f t="shared" si="9"/>
        <v>106.473800273023</v>
      </c>
    </row>
    <row r="316" spans="1:4">
      <c r="A316" s="433" t="s">
        <v>122</v>
      </c>
      <c r="B316" s="431">
        <v>0.1774</v>
      </c>
      <c r="C316" s="431">
        <v>0.0327</v>
      </c>
      <c r="D316" s="431">
        <f t="shared" si="9"/>
        <v>18.4329199549042</v>
      </c>
    </row>
    <row r="317" spans="1:4">
      <c r="A317" s="433" t="s">
        <v>161</v>
      </c>
      <c r="B317" s="431">
        <v>0.2863</v>
      </c>
      <c r="C317" s="431">
        <v>0.8367</v>
      </c>
      <c r="D317" s="431">
        <f t="shared" si="9"/>
        <v>292.245895913378</v>
      </c>
    </row>
    <row r="318" spans="1:4">
      <c r="A318" s="433" t="s">
        <v>313</v>
      </c>
      <c r="B318" s="431">
        <v>2.6926</v>
      </c>
      <c r="C318" s="431">
        <v>1.8627</v>
      </c>
      <c r="D318" s="431">
        <f t="shared" si="9"/>
        <v>69.1784891926019</v>
      </c>
    </row>
    <row r="319" spans="1:4">
      <c r="A319" s="433" t="s">
        <v>314</v>
      </c>
      <c r="B319" s="431">
        <v>0.0065</v>
      </c>
      <c r="C319" s="431">
        <v>0.161</v>
      </c>
      <c r="D319" s="431">
        <f t="shared" si="9"/>
        <v>2476.92307692308</v>
      </c>
    </row>
    <row r="320" spans="1:4">
      <c r="A320" s="433" t="s">
        <v>129</v>
      </c>
      <c r="B320" s="431">
        <v>0.2519</v>
      </c>
      <c r="C320" s="431">
        <v>0.2219</v>
      </c>
      <c r="D320" s="431">
        <f t="shared" si="9"/>
        <v>88.0905121079794</v>
      </c>
    </row>
    <row r="321" spans="1:4">
      <c r="A321" s="433" t="s">
        <v>315</v>
      </c>
      <c r="B321" s="431">
        <v>2.075</v>
      </c>
      <c r="C321" s="431">
        <v>5.2913</v>
      </c>
      <c r="D321" s="431">
        <f t="shared" si="9"/>
        <v>255.002409638554</v>
      </c>
    </row>
    <row r="322" spans="1:4">
      <c r="A322" s="432" t="s">
        <v>316</v>
      </c>
      <c r="B322" s="431">
        <v>0.0144</v>
      </c>
      <c r="C322" s="431">
        <v>0.0388</v>
      </c>
      <c r="D322" s="431">
        <f t="shared" si="9"/>
        <v>269.444444444444</v>
      </c>
    </row>
    <row r="323" spans="1:4">
      <c r="A323" s="433" t="s">
        <v>120</v>
      </c>
      <c r="B323" s="431">
        <v>0.001</v>
      </c>
      <c r="C323" s="431">
        <v>0.0056</v>
      </c>
      <c r="D323" s="431">
        <f t="shared" si="9"/>
        <v>560</v>
      </c>
    </row>
    <row r="324" spans="1:4">
      <c r="A324" s="433" t="s">
        <v>121</v>
      </c>
      <c r="B324" s="431">
        <v>0</v>
      </c>
      <c r="C324" s="431">
        <v>0</v>
      </c>
      <c r="D324" s="431"/>
    </row>
    <row r="325" spans="1:4">
      <c r="A325" s="433" t="s">
        <v>122</v>
      </c>
      <c r="B325" s="431">
        <v>0</v>
      </c>
      <c r="C325" s="431">
        <v>0</v>
      </c>
      <c r="D325" s="431"/>
    </row>
    <row r="326" spans="1:4">
      <c r="A326" s="433" t="s">
        <v>317</v>
      </c>
      <c r="B326" s="431">
        <v>0</v>
      </c>
      <c r="C326" s="431">
        <v>0.0036</v>
      </c>
      <c r="D326" s="431"/>
    </row>
    <row r="327" spans="1:4">
      <c r="A327" s="433" t="s">
        <v>129</v>
      </c>
      <c r="B327" s="431">
        <v>0</v>
      </c>
      <c r="C327" s="431">
        <v>0</v>
      </c>
      <c r="D327" s="431"/>
    </row>
    <row r="328" spans="1:4">
      <c r="A328" s="433" t="s">
        <v>318</v>
      </c>
      <c r="B328" s="431">
        <v>0.0144</v>
      </c>
      <c r="C328" s="431">
        <v>0.0296</v>
      </c>
      <c r="D328" s="431">
        <f t="shared" ref="D326:D389" si="10">C328/B328*100</f>
        <v>205.555555555556</v>
      </c>
    </row>
    <row r="329" spans="1:4">
      <c r="A329" s="432" t="s">
        <v>319</v>
      </c>
      <c r="B329" s="431">
        <v>0.8214</v>
      </c>
      <c r="C329" s="431">
        <v>0.6718</v>
      </c>
      <c r="D329" s="431">
        <f t="shared" si="10"/>
        <v>81.7871925980034</v>
      </c>
    </row>
    <row r="330" spans="1:4">
      <c r="A330" s="433" t="s">
        <v>120</v>
      </c>
      <c r="B330" s="431">
        <v>0.173</v>
      </c>
      <c r="C330" s="431">
        <v>0.1391</v>
      </c>
      <c r="D330" s="431">
        <f t="shared" si="10"/>
        <v>80.4046242774566</v>
      </c>
    </row>
    <row r="331" spans="1:4">
      <c r="A331" s="433" t="s">
        <v>121</v>
      </c>
      <c r="B331" s="431">
        <v>0.1991</v>
      </c>
      <c r="C331" s="431">
        <v>0.1026</v>
      </c>
      <c r="D331" s="431">
        <f t="shared" si="10"/>
        <v>51.5318935208438</v>
      </c>
    </row>
    <row r="332" spans="1:4">
      <c r="A332" s="433" t="s">
        <v>122</v>
      </c>
      <c r="B332" s="431">
        <v>0</v>
      </c>
      <c r="C332" s="431">
        <v>0</v>
      </c>
      <c r="D332" s="431"/>
    </row>
    <row r="333" spans="1:4">
      <c r="A333" s="433" t="s">
        <v>320</v>
      </c>
      <c r="B333" s="431">
        <v>0.1934</v>
      </c>
      <c r="C333" s="431">
        <v>0.0429</v>
      </c>
      <c r="D333" s="431">
        <f t="shared" si="10"/>
        <v>22.182006204757</v>
      </c>
    </row>
    <row r="334" spans="1:4">
      <c r="A334" s="433" t="s">
        <v>321</v>
      </c>
      <c r="B334" s="431">
        <v>0</v>
      </c>
      <c r="C334" s="431">
        <v>0</v>
      </c>
      <c r="D334" s="431"/>
    </row>
    <row r="335" spans="1:4">
      <c r="A335" s="433" t="s">
        <v>129</v>
      </c>
      <c r="B335" s="431">
        <v>0</v>
      </c>
      <c r="C335" s="431">
        <v>0</v>
      </c>
      <c r="D335" s="431"/>
    </row>
    <row r="336" spans="1:4">
      <c r="A336" s="433" t="s">
        <v>322</v>
      </c>
      <c r="B336" s="431">
        <v>0.2559</v>
      </c>
      <c r="C336" s="431">
        <v>0.3872</v>
      </c>
      <c r="D336" s="431">
        <f t="shared" si="10"/>
        <v>151.309105119187</v>
      </c>
    </row>
    <row r="337" spans="1:4">
      <c r="A337" s="432" t="s">
        <v>323</v>
      </c>
      <c r="B337" s="431">
        <v>0.9742</v>
      </c>
      <c r="C337" s="431">
        <v>0.9498</v>
      </c>
      <c r="D337" s="431">
        <f t="shared" si="10"/>
        <v>97.4953808252926</v>
      </c>
    </row>
    <row r="338" spans="1:4">
      <c r="A338" s="433" t="s">
        <v>120</v>
      </c>
      <c r="B338" s="431">
        <v>0.1721</v>
      </c>
      <c r="C338" s="431">
        <v>0.1925</v>
      </c>
      <c r="D338" s="431">
        <f t="shared" si="10"/>
        <v>111.853573503777</v>
      </c>
    </row>
    <row r="339" spans="1:4">
      <c r="A339" s="433" t="s">
        <v>121</v>
      </c>
      <c r="B339" s="431">
        <v>0.0443</v>
      </c>
      <c r="C339" s="431">
        <v>0.2891</v>
      </c>
      <c r="D339" s="431">
        <f t="shared" si="10"/>
        <v>652.595936794582</v>
      </c>
    </row>
    <row r="340" spans="1:4">
      <c r="A340" s="433" t="s">
        <v>122</v>
      </c>
      <c r="B340" s="431">
        <v>0</v>
      </c>
      <c r="C340" s="431">
        <v>0</v>
      </c>
      <c r="D340" s="431"/>
    </row>
    <row r="341" spans="1:4">
      <c r="A341" s="433" t="s">
        <v>324</v>
      </c>
      <c r="B341" s="431">
        <v>0</v>
      </c>
      <c r="C341" s="431">
        <v>0</v>
      </c>
      <c r="D341" s="431"/>
    </row>
    <row r="342" spans="1:4">
      <c r="A342" s="433" t="s">
        <v>325</v>
      </c>
      <c r="B342" s="431">
        <v>0</v>
      </c>
      <c r="C342" s="431">
        <v>0</v>
      </c>
      <c r="D342" s="431"/>
    </row>
    <row r="343" spans="1:4">
      <c r="A343" s="433" t="s">
        <v>326</v>
      </c>
      <c r="B343" s="431">
        <v>0.041</v>
      </c>
      <c r="C343" s="431">
        <v>0.002</v>
      </c>
      <c r="D343" s="431">
        <f t="shared" si="10"/>
        <v>4.8780487804878</v>
      </c>
    </row>
    <row r="344" spans="1:4">
      <c r="A344" s="433" t="s">
        <v>129</v>
      </c>
      <c r="B344" s="431">
        <v>0.0065</v>
      </c>
      <c r="C344" s="431">
        <v>0</v>
      </c>
      <c r="D344" s="431">
        <f t="shared" si="10"/>
        <v>0</v>
      </c>
    </row>
    <row r="345" spans="1:4">
      <c r="A345" s="433" t="s">
        <v>327</v>
      </c>
      <c r="B345" s="431">
        <v>0.7103</v>
      </c>
      <c r="C345" s="431">
        <v>0.4662</v>
      </c>
      <c r="D345" s="431">
        <f t="shared" si="10"/>
        <v>65.6342390539209</v>
      </c>
    </row>
    <row r="346" spans="1:4">
      <c r="A346" s="432" t="s">
        <v>328</v>
      </c>
      <c r="B346" s="431">
        <v>1.2628</v>
      </c>
      <c r="C346" s="431">
        <v>1.334</v>
      </c>
      <c r="D346" s="431">
        <f t="shared" si="10"/>
        <v>105.63826417485</v>
      </c>
    </row>
    <row r="347" spans="1:4">
      <c r="A347" s="433" t="s">
        <v>120</v>
      </c>
      <c r="B347" s="431">
        <v>0.7522</v>
      </c>
      <c r="C347" s="431">
        <v>0.8548</v>
      </c>
      <c r="D347" s="431">
        <f t="shared" si="10"/>
        <v>113.639989364531</v>
      </c>
    </row>
    <row r="348" spans="1:4">
      <c r="A348" s="433" t="s">
        <v>121</v>
      </c>
      <c r="B348" s="431">
        <v>0.1315</v>
      </c>
      <c r="C348" s="431">
        <v>0.1312</v>
      </c>
      <c r="D348" s="431">
        <f t="shared" si="10"/>
        <v>99.7718631178707</v>
      </c>
    </row>
    <row r="349" spans="1:4">
      <c r="A349" s="433" t="s">
        <v>122</v>
      </c>
      <c r="B349" s="431">
        <v>0</v>
      </c>
      <c r="C349" s="431">
        <v>0</v>
      </c>
      <c r="D349" s="431"/>
    </row>
    <row r="350" spans="1:4">
      <c r="A350" s="433" t="s">
        <v>329</v>
      </c>
      <c r="B350" s="431">
        <v>0.0093</v>
      </c>
      <c r="C350" s="431">
        <v>0.0302</v>
      </c>
      <c r="D350" s="431">
        <f t="shared" si="10"/>
        <v>324.731182795699</v>
      </c>
    </row>
    <row r="351" spans="1:4">
      <c r="A351" s="433" t="s">
        <v>330</v>
      </c>
      <c r="B351" s="431">
        <v>0.027</v>
      </c>
      <c r="C351" s="431">
        <v>0.0398</v>
      </c>
      <c r="D351" s="431">
        <f t="shared" si="10"/>
        <v>147.407407407407</v>
      </c>
    </row>
    <row r="352" spans="1:4">
      <c r="A352" s="433" t="s">
        <v>331</v>
      </c>
      <c r="B352" s="431">
        <v>0.0031</v>
      </c>
      <c r="C352" s="431">
        <v>0.0027</v>
      </c>
      <c r="D352" s="431">
        <f t="shared" si="10"/>
        <v>87.0967741935484</v>
      </c>
    </row>
    <row r="353" spans="1:4">
      <c r="A353" s="433" t="s">
        <v>332</v>
      </c>
      <c r="B353" s="431">
        <v>0.014</v>
      </c>
      <c r="C353" s="431">
        <v>0.0241</v>
      </c>
      <c r="D353" s="431">
        <f t="shared" si="10"/>
        <v>172.142857142857</v>
      </c>
    </row>
    <row r="354" spans="1:4">
      <c r="A354" s="433" t="s">
        <v>333</v>
      </c>
      <c r="B354" s="431">
        <v>0.008</v>
      </c>
      <c r="C354" s="431">
        <v>0.0009</v>
      </c>
      <c r="D354" s="431">
        <f t="shared" si="10"/>
        <v>11.25</v>
      </c>
    </row>
    <row r="355" spans="1:4">
      <c r="A355" s="433" t="s">
        <v>334</v>
      </c>
      <c r="B355" s="431">
        <v>0.0004</v>
      </c>
      <c r="C355" s="431">
        <v>0.0017</v>
      </c>
      <c r="D355" s="431">
        <f t="shared" si="10"/>
        <v>425</v>
      </c>
    </row>
    <row r="356" spans="1:4">
      <c r="A356" s="433" t="s">
        <v>335</v>
      </c>
      <c r="B356" s="431">
        <v>0.0289</v>
      </c>
      <c r="C356" s="431">
        <v>0.0218</v>
      </c>
      <c r="D356" s="431">
        <f t="shared" si="10"/>
        <v>75.4325259515571</v>
      </c>
    </row>
    <row r="357" spans="1:4">
      <c r="A357" s="433" t="s">
        <v>336</v>
      </c>
      <c r="B357" s="431">
        <v>0.0026</v>
      </c>
      <c r="C357" s="431">
        <v>0</v>
      </c>
      <c r="D357" s="431">
        <f t="shared" si="10"/>
        <v>0</v>
      </c>
    </row>
    <row r="358" spans="1:4">
      <c r="A358" s="433" t="s">
        <v>337</v>
      </c>
      <c r="B358" s="431">
        <v>0</v>
      </c>
      <c r="C358" s="431">
        <v>0.0321</v>
      </c>
      <c r="D358" s="431"/>
    </row>
    <row r="359" spans="1:4">
      <c r="A359" s="433" t="s">
        <v>161</v>
      </c>
      <c r="B359" s="431">
        <v>0</v>
      </c>
      <c r="C359" s="431">
        <v>0</v>
      </c>
      <c r="D359" s="431"/>
    </row>
    <row r="360" spans="1:4">
      <c r="A360" s="433" t="s">
        <v>129</v>
      </c>
      <c r="B360" s="431">
        <v>0.02</v>
      </c>
      <c r="C360" s="431">
        <v>0.0242</v>
      </c>
      <c r="D360" s="431">
        <f t="shared" si="10"/>
        <v>121</v>
      </c>
    </row>
    <row r="361" spans="1:4">
      <c r="A361" s="433" t="s">
        <v>338</v>
      </c>
      <c r="B361" s="431">
        <v>0.2658</v>
      </c>
      <c r="C361" s="431">
        <v>0.1705</v>
      </c>
      <c r="D361" s="431">
        <f t="shared" si="10"/>
        <v>64.1459744168548</v>
      </c>
    </row>
    <row r="362" spans="1:4">
      <c r="A362" s="432" t="s">
        <v>339</v>
      </c>
      <c r="B362" s="431">
        <v>0.5999</v>
      </c>
      <c r="C362" s="431">
        <v>0.7137</v>
      </c>
      <c r="D362" s="431">
        <f t="shared" si="10"/>
        <v>118.969828304717</v>
      </c>
    </row>
    <row r="363" spans="1:4">
      <c r="A363" s="433" t="s">
        <v>120</v>
      </c>
      <c r="B363" s="431">
        <v>0.3977</v>
      </c>
      <c r="C363" s="431">
        <v>0.4773</v>
      </c>
      <c r="D363" s="431">
        <f t="shared" si="10"/>
        <v>120.015086748806</v>
      </c>
    </row>
    <row r="364" spans="1:4">
      <c r="A364" s="433" t="s">
        <v>121</v>
      </c>
      <c r="B364" s="431">
        <v>0</v>
      </c>
      <c r="C364" s="431">
        <v>0.1063</v>
      </c>
      <c r="D364" s="431"/>
    </row>
    <row r="365" spans="1:4">
      <c r="A365" s="433" t="s">
        <v>122</v>
      </c>
      <c r="B365" s="431">
        <v>0</v>
      </c>
      <c r="C365" s="431">
        <v>0</v>
      </c>
      <c r="D365" s="431"/>
    </row>
    <row r="366" spans="1:4">
      <c r="A366" s="433" t="s">
        <v>340</v>
      </c>
      <c r="B366" s="431">
        <v>0.0432</v>
      </c>
      <c r="C366" s="431">
        <v>0</v>
      </c>
      <c r="D366" s="431">
        <f t="shared" si="10"/>
        <v>0</v>
      </c>
    </row>
    <row r="367" spans="1:4">
      <c r="A367" s="433" t="s">
        <v>341</v>
      </c>
      <c r="B367" s="431">
        <v>0.0216</v>
      </c>
      <c r="C367" s="431">
        <v>0</v>
      </c>
      <c r="D367" s="431">
        <f t="shared" si="10"/>
        <v>0</v>
      </c>
    </row>
    <row r="368" spans="1:4">
      <c r="A368" s="433" t="s">
        <v>342</v>
      </c>
      <c r="B368" s="431">
        <v>0.002</v>
      </c>
      <c r="C368" s="431">
        <v>0.004</v>
      </c>
      <c r="D368" s="431">
        <f t="shared" si="10"/>
        <v>200</v>
      </c>
    </row>
    <row r="369" spans="1:4">
      <c r="A369" s="433" t="s">
        <v>161</v>
      </c>
      <c r="B369" s="431">
        <v>0</v>
      </c>
      <c r="C369" s="431">
        <v>0</v>
      </c>
      <c r="D369" s="431"/>
    </row>
    <row r="370" spans="1:4">
      <c r="A370" s="433" t="s">
        <v>129</v>
      </c>
      <c r="B370" s="431">
        <v>0</v>
      </c>
      <c r="C370" s="431">
        <v>0.0178</v>
      </c>
      <c r="D370" s="431"/>
    </row>
    <row r="371" spans="1:4">
      <c r="A371" s="433" t="s">
        <v>343</v>
      </c>
      <c r="B371" s="431">
        <v>0.1354</v>
      </c>
      <c r="C371" s="431">
        <v>0.1083</v>
      </c>
      <c r="D371" s="431">
        <f t="shared" si="10"/>
        <v>79.9852289512555</v>
      </c>
    </row>
    <row r="372" spans="1:4">
      <c r="A372" s="432" t="s">
        <v>344</v>
      </c>
      <c r="B372" s="431">
        <v>0.5938</v>
      </c>
      <c r="C372" s="431">
        <v>0.4437</v>
      </c>
      <c r="D372" s="431">
        <f t="shared" si="10"/>
        <v>74.7221286628494</v>
      </c>
    </row>
    <row r="373" spans="1:4">
      <c r="A373" s="433" t="s">
        <v>120</v>
      </c>
      <c r="B373" s="431">
        <v>0.1833</v>
      </c>
      <c r="C373" s="431">
        <v>0.1919</v>
      </c>
      <c r="D373" s="431">
        <f t="shared" si="10"/>
        <v>104.691762138571</v>
      </c>
    </row>
    <row r="374" spans="1:4">
      <c r="A374" s="433" t="s">
        <v>121</v>
      </c>
      <c r="B374" s="431">
        <v>0.1718</v>
      </c>
      <c r="C374" s="431">
        <v>0.0835</v>
      </c>
      <c r="D374" s="431">
        <f t="shared" si="10"/>
        <v>48.6030267753201</v>
      </c>
    </row>
    <row r="375" spans="1:4">
      <c r="A375" s="433" t="s">
        <v>122</v>
      </c>
      <c r="B375" s="431">
        <v>0</v>
      </c>
      <c r="C375" s="431">
        <v>0</v>
      </c>
      <c r="D375" s="431"/>
    </row>
    <row r="376" spans="1:4">
      <c r="A376" s="433" t="s">
        <v>345</v>
      </c>
      <c r="B376" s="431">
        <v>0.0319</v>
      </c>
      <c r="C376" s="431">
        <v>0.0319</v>
      </c>
      <c r="D376" s="431">
        <f t="shared" si="10"/>
        <v>100</v>
      </c>
    </row>
    <row r="377" spans="1:4">
      <c r="A377" s="433" t="s">
        <v>346</v>
      </c>
      <c r="B377" s="431">
        <v>0.0098</v>
      </c>
      <c r="C377" s="431">
        <v>0.0097</v>
      </c>
      <c r="D377" s="431">
        <f t="shared" si="10"/>
        <v>98.9795918367347</v>
      </c>
    </row>
    <row r="378" spans="1:4">
      <c r="A378" s="433" t="s">
        <v>347</v>
      </c>
      <c r="B378" s="431">
        <v>0.0714</v>
      </c>
      <c r="C378" s="431">
        <v>0.0037</v>
      </c>
      <c r="D378" s="431">
        <f t="shared" si="10"/>
        <v>5.18207282913165</v>
      </c>
    </row>
    <row r="379" spans="1:4">
      <c r="A379" s="433" t="s">
        <v>161</v>
      </c>
      <c r="B379" s="431">
        <v>0</v>
      </c>
      <c r="C379" s="431">
        <v>0</v>
      </c>
      <c r="D379" s="431"/>
    </row>
    <row r="380" spans="1:4">
      <c r="A380" s="433" t="s">
        <v>129</v>
      </c>
      <c r="B380" s="431">
        <v>0</v>
      </c>
      <c r="C380" s="431">
        <v>0.0565</v>
      </c>
      <c r="D380" s="431"/>
    </row>
    <row r="381" spans="1:4">
      <c r="A381" s="433" t="s">
        <v>348</v>
      </c>
      <c r="B381" s="431">
        <v>0.1256</v>
      </c>
      <c r="C381" s="431">
        <v>0.0665</v>
      </c>
      <c r="D381" s="431">
        <f t="shared" si="10"/>
        <v>52.9458598726115</v>
      </c>
    </row>
    <row r="382" spans="1:4">
      <c r="A382" s="432" t="s">
        <v>349</v>
      </c>
      <c r="B382" s="431">
        <v>0.0687</v>
      </c>
      <c r="C382" s="431">
        <v>0.0186</v>
      </c>
      <c r="D382" s="431">
        <f t="shared" si="10"/>
        <v>27.0742358078603</v>
      </c>
    </row>
    <row r="383" spans="1:4">
      <c r="A383" s="433" t="s">
        <v>120</v>
      </c>
      <c r="B383" s="431">
        <v>0</v>
      </c>
      <c r="C383" s="431">
        <v>0</v>
      </c>
      <c r="D383" s="431"/>
    </row>
    <row r="384" spans="1:4">
      <c r="A384" s="433" t="s">
        <v>121</v>
      </c>
      <c r="B384" s="431">
        <v>0.002</v>
      </c>
      <c r="C384" s="431">
        <v>0</v>
      </c>
      <c r="D384" s="431">
        <f t="shared" si="10"/>
        <v>0</v>
      </c>
    </row>
    <row r="385" spans="1:4">
      <c r="A385" s="433" t="s">
        <v>122</v>
      </c>
      <c r="B385" s="431">
        <v>0</v>
      </c>
      <c r="C385" s="431">
        <v>0</v>
      </c>
      <c r="D385" s="431"/>
    </row>
    <row r="386" spans="1:4">
      <c r="A386" s="433" t="s">
        <v>350</v>
      </c>
      <c r="B386" s="431">
        <v>0</v>
      </c>
      <c r="C386" s="431">
        <v>0</v>
      </c>
      <c r="D386" s="431"/>
    </row>
    <row r="387" spans="1:4">
      <c r="A387" s="433" t="s">
        <v>351</v>
      </c>
      <c r="B387" s="431">
        <v>0</v>
      </c>
      <c r="C387" s="431">
        <v>0</v>
      </c>
      <c r="D387" s="431"/>
    </row>
    <row r="388" spans="1:4">
      <c r="A388" s="433" t="s">
        <v>129</v>
      </c>
      <c r="B388" s="431">
        <v>0.002</v>
      </c>
      <c r="C388" s="431">
        <v>0</v>
      </c>
      <c r="D388" s="431">
        <f t="shared" si="10"/>
        <v>0</v>
      </c>
    </row>
    <row r="389" spans="1:4">
      <c r="A389" s="433" t="s">
        <v>352</v>
      </c>
      <c r="B389" s="431">
        <v>0.0647</v>
      </c>
      <c r="C389" s="431">
        <v>0.0186</v>
      </c>
      <c r="D389" s="431">
        <f t="shared" si="10"/>
        <v>28.7480680061824</v>
      </c>
    </row>
    <row r="390" spans="1:4">
      <c r="A390" s="432" t="s">
        <v>353</v>
      </c>
      <c r="B390" s="431">
        <v>0</v>
      </c>
      <c r="C390" s="431">
        <v>0</v>
      </c>
      <c r="D390" s="431"/>
    </row>
    <row r="391" spans="1:4">
      <c r="A391" s="433" t="s">
        <v>120</v>
      </c>
      <c r="B391" s="431">
        <v>0</v>
      </c>
      <c r="C391" s="431">
        <v>0</v>
      </c>
      <c r="D391" s="431"/>
    </row>
    <row r="392" spans="1:4">
      <c r="A392" s="433" t="s">
        <v>121</v>
      </c>
      <c r="B392" s="431">
        <v>0</v>
      </c>
      <c r="C392" s="431">
        <v>0</v>
      </c>
      <c r="D392" s="431"/>
    </row>
    <row r="393" spans="1:4">
      <c r="A393" s="433" t="s">
        <v>161</v>
      </c>
      <c r="B393" s="431">
        <v>0</v>
      </c>
      <c r="C393" s="431">
        <v>0</v>
      </c>
      <c r="D393" s="431"/>
    </row>
    <row r="394" spans="1:4">
      <c r="A394" s="433" t="s">
        <v>354</v>
      </c>
      <c r="B394" s="431">
        <v>0</v>
      </c>
      <c r="C394" s="431">
        <v>0</v>
      </c>
      <c r="D394" s="431"/>
    </row>
    <row r="395" spans="1:4">
      <c r="A395" s="433" t="s">
        <v>355</v>
      </c>
      <c r="B395" s="431">
        <v>0</v>
      </c>
      <c r="C395" s="431">
        <v>0</v>
      </c>
      <c r="D395" s="431"/>
    </row>
    <row r="396" spans="1:4">
      <c r="A396" s="432" t="s">
        <v>356</v>
      </c>
      <c r="B396" s="431">
        <v>74.4573</v>
      </c>
      <c r="C396" s="431">
        <v>1.9605</v>
      </c>
      <c r="D396" s="431">
        <f t="shared" ref="D390:D453" si="11">C396/B396*100</f>
        <v>2.63305276984258</v>
      </c>
    </row>
    <row r="397" spans="1:4">
      <c r="A397" s="433" t="s">
        <v>357</v>
      </c>
      <c r="B397" s="431">
        <v>3.4756</v>
      </c>
      <c r="C397" s="431">
        <v>1.9605</v>
      </c>
      <c r="D397" s="431">
        <f t="shared" si="11"/>
        <v>56.4075267579698</v>
      </c>
    </row>
    <row r="398" spans="1:4">
      <c r="A398" s="432" t="s">
        <v>358</v>
      </c>
      <c r="B398" s="431">
        <v>70.9817</v>
      </c>
      <c r="C398" s="431">
        <v>76.4465</v>
      </c>
      <c r="D398" s="431">
        <f t="shared" si="11"/>
        <v>107.698885769149</v>
      </c>
    </row>
    <row r="399" spans="1:4">
      <c r="A399" s="432" t="s">
        <v>359</v>
      </c>
      <c r="B399" s="431">
        <v>1.3339</v>
      </c>
      <c r="C399" s="431">
        <v>2.0088</v>
      </c>
      <c r="D399" s="431">
        <f t="shared" si="11"/>
        <v>150.595996701402</v>
      </c>
    </row>
    <row r="400" spans="1:4">
      <c r="A400" s="433" t="s">
        <v>120</v>
      </c>
      <c r="B400" s="431">
        <v>0.9524</v>
      </c>
      <c r="C400" s="431">
        <v>1.7036</v>
      </c>
      <c r="D400" s="431">
        <f t="shared" si="11"/>
        <v>178.87442251155</v>
      </c>
    </row>
    <row r="401" spans="1:4">
      <c r="A401" s="433" t="s">
        <v>121</v>
      </c>
      <c r="B401" s="431">
        <v>0.136</v>
      </c>
      <c r="C401" s="431">
        <v>0.0759</v>
      </c>
      <c r="D401" s="431">
        <f t="shared" si="11"/>
        <v>55.8088235294118</v>
      </c>
    </row>
    <row r="402" spans="1:4">
      <c r="A402" s="433" t="s">
        <v>122</v>
      </c>
      <c r="B402" s="431">
        <v>0</v>
      </c>
      <c r="C402" s="431">
        <v>0</v>
      </c>
      <c r="D402" s="431"/>
    </row>
    <row r="403" spans="1:4">
      <c r="A403" s="433" t="s">
        <v>360</v>
      </c>
      <c r="B403" s="431">
        <v>0.2455</v>
      </c>
      <c r="C403" s="431">
        <v>0.2293</v>
      </c>
      <c r="D403" s="431">
        <f t="shared" si="11"/>
        <v>93.4012219959267</v>
      </c>
    </row>
    <row r="404" spans="1:4">
      <c r="A404" s="432" t="s">
        <v>361</v>
      </c>
      <c r="B404" s="431">
        <v>52.9204</v>
      </c>
      <c r="C404" s="431">
        <v>56.7082</v>
      </c>
      <c r="D404" s="431">
        <f t="shared" si="11"/>
        <v>107.157542271033</v>
      </c>
    </row>
    <row r="405" spans="1:4">
      <c r="A405" s="433" t="s">
        <v>362</v>
      </c>
      <c r="B405" s="431">
        <v>1.4262</v>
      </c>
      <c r="C405" s="431">
        <v>1.5539</v>
      </c>
      <c r="D405" s="431">
        <f t="shared" si="11"/>
        <v>108.953863413266</v>
      </c>
    </row>
    <row r="406" spans="1:4">
      <c r="A406" s="433" t="s">
        <v>363</v>
      </c>
      <c r="B406" s="431">
        <v>18.0568</v>
      </c>
      <c r="C406" s="431">
        <v>16.585</v>
      </c>
      <c r="D406" s="431">
        <f t="shared" si="11"/>
        <v>91.8490540959639</v>
      </c>
    </row>
    <row r="407" spans="1:4">
      <c r="A407" s="433" t="s">
        <v>364</v>
      </c>
      <c r="B407" s="431">
        <v>18.2057</v>
      </c>
      <c r="C407" s="431">
        <v>16.9454</v>
      </c>
      <c r="D407" s="431">
        <f t="shared" si="11"/>
        <v>93.0774427789099</v>
      </c>
    </row>
    <row r="408" spans="1:4">
      <c r="A408" s="433" t="s">
        <v>365</v>
      </c>
      <c r="B408" s="431">
        <v>7.653</v>
      </c>
      <c r="C408" s="431">
        <v>8.063</v>
      </c>
      <c r="D408" s="431">
        <f t="shared" si="11"/>
        <v>105.357376192343</v>
      </c>
    </row>
    <row r="409" spans="1:4">
      <c r="A409" s="433" t="s">
        <v>366</v>
      </c>
      <c r="B409" s="431">
        <v>0.2063</v>
      </c>
      <c r="C409" s="431">
        <v>0.3439</v>
      </c>
      <c r="D409" s="431">
        <f t="shared" si="11"/>
        <v>166.698982064954</v>
      </c>
    </row>
    <row r="410" spans="1:4">
      <c r="A410" s="433" t="s">
        <v>367</v>
      </c>
      <c r="B410" s="431">
        <v>0</v>
      </c>
      <c r="C410" s="431">
        <v>0</v>
      </c>
      <c r="D410" s="431"/>
    </row>
    <row r="411" spans="1:4">
      <c r="A411" s="433" t="s">
        <v>368</v>
      </c>
      <c r="B411" s="431">
        <v>0</v>
      </c>
      <c r="C411" s="431">
        <v>0</v>
      </c>
      <c r="D411" s="431"/>
    </row>
    <row r="412" spans="1:4">
      <c r="A412" s="433" t="s">
        <v>369</v>
      </c>
      <c r="B412" s="431">
        <v>7.3724</v>
      </c>
      <c r="C412" s="431">
        <v>13.217</v>
      </c>
      <c r="D412" s="431">
        <f t="shared" si="11"/>
        <v>179.276761977104</v>
      </c>
    </row>
    <row r="413" spans="1:4">
      <c r="A413" s="432" t="s">
        <v>370</v>
      </c>
      <c r="B413" s="431">
        <v>5.8158</v>
      </c>
      <c r="C413" s="431">
        <v>6.7743</v>
      </c>
      <c r="D413" s="431">
        <f t="shared" si="11"/>
        <v>116.480965645311</v>
      </c>
    </row>
    <row r="414" spans="1:4">
      <c r="A414" s="433" t="s">
        <v>371</v>
      </c>
      <c r="B414" s="431">
        <v>0</v>
      </c>
      <c r="C414" s="431">
        <v>0</v>
      </c>
      <c r="D414" s="431"/>
    </row>
    <row r="415" spans="1:4">
      <c r="A415" s="433" t="s">
        <v>372</v>
      </c>
      <c r="B415" s="431">
        <v>1.8824</v>
      </c>
      <c r="C415" s="431">
        <v>3.4983</v>
      </c>
      <c r="D415" s="431">
        <f t="shared" si="11"/>
        <v>185.842541436464</v>
      </c>
    </row>
    <row r="416" spans="1:4">
      <c r="A416" s="433" t="s">
        <v>373</v>
      </c>
      <c r="B416" s="431">
        <v>0.2695</v>
      </c>
      <c r="C416" s="431">
        <v>0.3195</v>
      </c>
      <c r="D416" s="431">
        <f t="shared" si="11"/>
        <v>118.552875695733</v>
      </c>
    </row>
    <row r="417" spans="1:4">
      <c r="A417" s="433" t="s">
        <v>374</v>
      </c>
      <c r="B417" s="431">
        <v>1.2138</v>
      </c>
      <c r="C417" s="431">
        <v>0.5951</v>
      </c>
      <c r="D417" s="431">
        <f t="shared" si="11"/>
        <v>49.0278464326907</v>
      </c>
    </row>
    <row r="418" spans="1:4">
      <c r="A418" s="433" t="s">
        <v>375</v>
      </c>
      <c r="B418" s="431">
        <v>1.8527</v>
      </c>
      <c r="C418" s="431">
        <v>2.2784</v>
      </c>
      <c r="D418" s="431">
        <f t="shared" si="11"/>
        <v>122.977276407405</v>
      </c>
    </row>
    <row r="419" spans="1:4">
      <c r="A419" s="433" t="s">
        <v>376</v>
      </c>
      <c r="B419" s="431">
        <v>0.5974</v>
      </c>
      <c r="C419" s="431">
        <v>0.083</v>
      </c>
      <c r="D419" s="431">
        <f t="shared" si="11"/>
        <v>13.8935386675594</v>
      </c>
    </row>
    <row r="420" spans="1:4">
      <c r="A420" s="432" t="s">
        <v>377</v>
      </c>
      <c r="B420" s="431">
        <v>0.0768</v>
      </c>
      <c r="C420" s="431">
        <v>0.09</v>
      </c>
      <c r="D420" s="431">
        <f t="shared" si="11"/>
        <v>117.1875</v>
      </c>
    </row>
    <row r="421" spans="1:4">
      <c r="A421" s="433" t="s">
        <v>378</v>
      </c>
      <c r="B421" s="431">
        <v>0</v>
      </c>
      <c r="C421" s="431">
        <v>0</v>
      </c>
      <c r="D421" s="431"/>
    </row>
    <row r="422" spans="1:4">
      <c r="A422" s="433" t="s">
        <v>379</v>
      </c>
      <c r="B422" s="431">
        <v>0</v>
      </c>
      <c r="C422" s="431">
        <v>0</v>
      </c>
      <c r="D422" s="431"/>
    </row>
    <row r="423" spans="1:4">
      <c r="A423" s="433" t="s">
        <v>380</v>
      </c>
      <c r="B423" s="431">
        <v>0.0104</v>
      </c>
      <c r="C423" s="431">
        <v>0.0175</v>
      </c>
      <c r="D423" s="431">
        <f t="shared" si="11"/>
        <v>168.269230769231</v>
      </c>
    </row>
    <row r="424" spans="1:4">
      <c r="A424" s="433" t="s">
        <v>381</v>
      </c>
      <c r="B424" s="431">
        <v>0.065</v>
      </c>
      <c r="C424" s="431">
        <v>0.0715</v>
      </c>
      <c r="D424" s="431">
        <f t="shared" si="11"/>
        <v>110</v>
      </c>
    </row>
    <row r="425" spans="1:4">
      <c r="A425" s="433" t="s">
        <v>382</v>
      </c>
      <c r="B425" s="431">
        <v>0.0014</v>
      </c>
      <c r="C425" s="431">
        <v>0.001</v>
      </c>
      <c r="D425" s="431">
        <f t="shared" si="11"/>
        <v>71.4285714285714</v>
      </c>
    </row>
    <row r="426" spans="1:4">
      <c r="A426" s="432" t="s">
        <v>383</v>
      </c>
      <c r="B426" s="431">
        <v>0.0032</v>
      </c>
      <c r="C426" s="431">
        <v>0.0333</v>
      </c>
      <c r="D426" s="431">
        <f t="shared" si="11"/>
        <v>1040.625</v>
      </c>
    </row>
    <row r="427" spans="1:4">
      <c r="A427" s="433" t="s">
        <v>384</v>
      </c>
      <c r="B427" s="431">
        <v>0</v>
      </c>
      <c r="C427" s="431">
        <v>0.0243</v>
      </c>
      <c r="D427" s="431"/>
    </row>
    <row r="428" spans="1:4">
      <c r="A428" s="433" t="s">
        <v>385</v>
      </c>
      <c r="B428" s="431">
        <v>0</v>
      </c>
      <c r="C428" s="431">
        <v>0.0054</v>
      </c>
      <c r="D428" s="431"/>
    </row>
    <row r="429" spans="1:4">
      <c r="A429" s="433" t="s">
        <v>386</v>
      </c>
      <c r="B429" s="431">
        <v>0.0032</v>
      </c>
      <c r="C429" s="431">
        <v>0.0036</v>
      </c>
      <c r="D429" s="431">
        <f t="shared" si="11"/>
        <v>112.5</v>
      </c>
    </row>
    <row r="430" spans="1:4">
      <c r="A430" s="432" t="s">
        <v>387</v>
      </c>
      <c r="B430" s="431">
        <v>0</v>
      </c>
      <c r="C430" s="431">
        <v>0</v>
      </c>
      <c r="D430" s="431"/>
    </row>
    <row r="431" spans="1:4">
      <c r="A431" s="433" t="s">
        <v>388</v>
      </c>
      <c r="B431" s="431">
        <v>0</v>
      </c>
      <c r="C431" s="431">
        <v>0</v>
      </c>
      <c r="D431" s="431"/>
    </row>
    <row r="432" spans="1:4">
      <c r="A432" s="433" t="s">
        <v>389</v>
      </c>
      <c r="B432" s="431">
        <v>0</v>
      </c>
      <c r="C432" s="431">
        <v>0</v>
      </c>
      <c r="D432" s="431"/>
    </row>
    <row r="433" spans="1:4">
      <c r="A433" s="433" t="s">
        <v>390</v>
      </c>
      <c r="B433" s="431">
        <v>0</v>
      </c>
      <c r="C433" s="431">
        <v>0</v>
      </c>
      <c r="D433" s="431"/>
    </row>
    <row r="434" spans="1:4">
      <c r="A434" s="432" t="s">
        <v>391</v>
      </c>
      <c r="B434" s="431">
        <v>0.3154</v>
      </c>
      <c r="C434" s="431">
        <v>0.3019</v>
      </c>
      <c r="D434" s="431">
        <f t="shared" si="11"/>
        <v>95.71972098922</v>
      </c>
    </row>
    <row r="435" spans="1:4">
      <c r="A435" s="433" t="s">
        <v>392</v>
      </c>
      <c r="B435" s="431">
        <v>0.2708</v>
      </c>
      <c r="C435" s="431">
        <v>0.2515</v>
      </c>
      <c r="D435" s="431">
        <f t="shared" si="11"/>
        <v>92.8729689807976</v>
      </c>
    </row>
    <row r="436" spans="1:4">
      <c r="A436" s="433" t="s">
        <v>393</v>
      </c>
      <c r="B436" s="431">
        <v>0.0446</v>
      </c>
      <c r="C436" s="431">
        <v>0.0378</v>
      </c>
      <c r="D436" s="431">
        <f t="shared" si="11"/>
        <v>84.7533632286996</v>
      </c>
    </row>
    <row r="437" spans="1:4">
      <c r="A437" s="433" t="s">
        <v>394</v>
      </c>
      <c r="B437" s="431">
        <v>0</v>
      </c>
      <c r="C437" s="431">
        <v>0.0126</v>
      </c>
      <c r="D437" s="431"/>
    </row>
    <row r="438" spans="1:4">
      <c r="A438" s="432" t="s">
        <v>395</v>
      </c>
      <c r="B438" s="431">
        <v>0.9118</v>
      </c>
      <c r="C438" s="431">
        <v>0.941</v>
      </c>
      <c r="D438" s="431">
        <f t="shared" si="11"/>
        <v>103.202456679096</v>
      </c>
    </row>
    <row r="439" spans="1:4">
      <c r="A439" s="433" t="s">
        <v>396</v>
      </c>
      <c r="B439" s="431">
        <v>0.3627</v>
      </c>
      <c r="C439" s="431">
        <v>0.3461</v>
      </c>
      <c r="D439" s="431">
        <f t="shared" si="11"/>
        <v>95.4232147780535</v>
      </c>
    </row>
    <row r="440" spans="1:4">
      <c r="A440" s="433" t="s">
        <v>397</v>
      </c>
      <c r="B440" s="431">
        <v>0.5229</v>
      </c>
      <c r="C440" s="431">
        <v>0.5862</v>
      </c>
      <c r="D440" s="431">
        <f t="shared" si="11"/>
        <v>112.105565117613</v>
      </c>
    </row>
    <row r="441" spans="1:4">
      <c r="A441" s="433" t="s">
        <v>398</v>
      </c>
      <c r="B441" s="431">
        <v>0.0208</v>
      </c>
      <c r="C441" s="431">
        <v>0.0046</v>
      </c>
      <c r="D441" s="431">
        <f t="shared" si="11"/>
        <v>22.1153846153846</v>
      </c>
    </row>
    <row r="442" spans="1:4">
      <c r="A442" s="433" t="s">
        <v>399</v>
      </c>
      <c r="B442" s="431">
        <v>0</v>
      </c>
      <c r="C442" s="431">
        <v>0</v>
      </c>
      <c r="D442" s="431"/>
    </row>
    <row r="443" spans="1:4">
      <c r="A443" s="433" t="s">
        <v>400</v>
      </c>
      <c r="B443" s="431">
        <v>0.0054</v>
      </c>
      <c r="C443" s="431">
        <v>0.0041</v>
      </c>
      <c r="D443" s="431">
        <f t="shared" si="11"/>
        <v>75.9259259259259</v>
      </c>
    </row>
    <row r="444" spans="1:4">
      <c r="A444" s="432" t="s">
        <v>401</v>
      </c>
      <c r="B444" s="431">
        <v>7.7422</v>
      </c>
      <c r="C444" s="431">
        <v>6.746</v>
      </c>
      <c r="D444" s="431">
        <f t="shared" si="11"/>
        <v>87.1328562940766</v>
      </c>
    </row>
    <row r="445" spans="1:4">
      <c r="A445" s="433" t="s">
        <v>402</v>
      </c>
      <c r="B445" s="431">
        <v>0.5395</v>
      </c>
      <c r="C445" s="431">
        <v>0.0971</v>
      </c>
      <c r="D445" s="431">
        <f t="shared" si="11"/>
        <v>17.9981464318814</v>
      </c>
    </row>
    <row r="446" spans="1:4">
      <c r="A446" s="433" t="s">
        <v>403</v>
      </c>
      <c r="B446" s="431">
        <v>0.0427</v>
      </c>
      <c r="C446" s="431">
        <v>0.0004</v>
      </c>
      <c r="D446" s="431">
        <f t="shared" si="11"/>
        <v>0.936768149882904</v>
      </c>
    </row>
    <row r="447" spans="1:4">
      <c r="A447" s="433" t="s">
        <v>404</v>
      </c>
      <c r="B447" s="431">
        <v>0.4468</v>
      </c>
      <c r="C447" s="431">
        <v>0.2</v>
      </c>
      <c r="D447" s="431">
        <f t="shared" si="11"/>
        <v>44.762757385855</v>
      </c>
    </row>
    <row r="448" spans="1:4">
      <c r="A448" s="433" t="s">
        <v>405</v>
      </c>
      <c r="B448" s="431">
        <v>0.01</v>
      </c>
      <c r="C448" s="431">
        <v>0</v>
      </c>
      <c r="D448" s="431">
        <f t="shared" si="11"/>
        <v>0</v>
      </c>
    </row>
    <row r="449" spans="1:4">
      <c r="A449" s="433" t="s">
        <v>406</v>
      </c>
      <c r="B449" s="431">
        <v>0.0642</v>
      </c>
      <c r="C449" s="431">
        <v>0.0405</v>
      </c>
      <c r="D449" s="431">
        <f t="shared" si="11"/>
        <v>63.0841121495327</v>
      </c>
    </row>
    <row r="450" spans="1:4">
      <c r="A450" s="433" t="s">
        <v>407</v>
      </c>
      <c r="B450" s="431">
        <v>6.639</v>
      </c>
      <c r="C450" s="431">
        <v>6.408</v>
      </c>
      <c r="D450" s="431">
        <f t="shared" si="11"/>
        <v>96.5205603253502</v>
      </c>
    </row>
    <row r="451" spans="1:4">
      <c r="A451" s="432" t="s">
        <v>408</v>
      </c>
      <c r="B451" s="431">
        <v>1.8622</v>
      </c>
      <c r="C451" s="431">
        <v>2.843</v>
      </c>
      <c r="D451" s="431">
        <f t="shared" si="11"/>
        <v>152.668886263559</v>
      </c>
    </row>
    <row r="452" spans="1:4">
      <c r="A452" s="433" t="s">
        <v>409</v>
      </c>
      <c r="B452" s="431">
        <v>1.8622</v>
      </c>
      <c r="C452" s="431">
        <v>2.843</v>
      </c>
      <c r="D452" s="431">
        <f t="shared" si="11"/>
        <v>152.668886263559</v>
      </c>
    </row>
    <row r="453" spans="1:4">
      <c r="A453" s="432" t="s">
        <v>410</v>
      </c>
      <c r="B453" s="431">
        <v>8.2578</v>
      </c>
      <c r="C453" s="431">
        <v>9.8346</v>
      </c>
      <c r="D453" s="431">
        <f t="shared" si="11"/>
        <v>119.094674126281</v>
      </c>
    </row>
    <row r="454" spans="1:4">
      <c r="A454" s="432" t="s">
        <v>411</v>
      </c>
      <c r="B454" s="431">
        <v>1.244</v>
      </c>
      <c r="C454" s="431">
        <v>0.4452</v>
      </c>
      <c r="D454" s="431">
        <f t="shared" ref="D454:D517" si="12">C454/B454*100</f>
        <v>35.7877813504823</v>
      </c>
    </row>
    <row r="455" spans="1:4">
      <c r="A455" s="433" t="s">
        <v>120</v>
      </c>
      <c r="B455" s="431">
        <v>0.3003</v>
      </c>
      <c r="C455" s="431">
        <v>0.2968</v>
      </c>
      <c r="D455" s="431">
        <f t="shared" si="12"/>
        <v>98.8344988344988</v>
      </c>
    </row>
    <row r="456" spans="1:4">
      <c r="A456" s="433" t="s">
        <v>121</v>
      </c>
      <c r="B456" s="431">
        <v>0.0199</v>
      </c>
      <c r="C456" s="431">
        <v>0.0255</v>
      </c>
      <c r="D456" s="431">
        <f t="shared" si="12"/>
        <v>128.140703517588</v>
      </c>
    </row>
    <row r="457" spans="1:4">
      <c r="A457" s="433" t="s">
        <v>122</v>
      </c>
      <c r="B457" s="431">
        <v>0</v>
      </c>
      <c r="C457" s="431">
        <v>0</v>
      </c>
      <c r="D457" s="431"/>
    </row>
    <row r="458" spans="1:4">
      <c r="A458" s="433" t="s">
        <v>412</v>
      </c>
      <c r="B458" s="431">
        <v>0.9238</v>
      </c>
      <c r="C458" s="431">
        <v>0.1229</v>
      </c>
      <c r="D458" s="431">
        <f t="shared" si="12"/>
        <v>13.3037453994371</v>
      </c>
    </row>
    <row r="459" spans="1:4">
      <c r="A459" s="432" t="s">
        <v>413</v>
      </c>
      <c r="B459" s="431">
        <v>0.0115</v>
      </c>
      <c r="C459" s="431">
        <v>0.011</v>
      </c>
      <c r="D459" s="431">
        <f t="shared" si="12"/>
        <v>95.6521739130435</v>
      </c>
    </row>
    <row r="460" spans="1:4">
      <c r="A460" s="433" t="s">
        <v>414</v>
      </c>
      <c r="B460" s="431">
        <v>0</v>
      </c>
      <c r="C460" s="431">
        <v>0</v>
      </c>
      <c r="D460" s="431"/>
    </row>
    <row r="461" spans="1:4">
      <c r="A461" s="433" t="s">
        <v>415</v>
      </c>
      <c r="B461" s="431">
        <v>0</v>
      </c>
      <c r="C461" s="431">
        <v>0</v>
      </c>
      <c r="D461" s="431"/>
    </row>
    <row r="462" spans="1:4">
      <c r="A462" s="433" t="s">
        <v>416</v>
      </c>
      <c r="B462" s="431">
        <v>0.0115</v>
      </c>
      <c r="C462" s="431">
        <v>0.011</v>
      </c>
      <c r="D462" s="431">
        <f t="shared" si="12"/>
        <v>95.6521739130435</v>
      </c>
    </row>
    <row r="463" spans="1:4">
      <c r="A463" s="433" t="s">
        <v>417</v>
      </c>
      <c r="B463" s="431">
        <v>0</v>
      </c>
      <c r="C463" s="431">
        <v>0</v>
      </c>
      <c r="D463" s="431"/>
    </row>
    <row r="464" spans="1:4">
      <c r="A464" s="433" t="s">
        <v>418</v>
      </c>
      <c r="B464" s="431">
        <v>0</v>
      </c>
      <c r="C464" s="431">
        <v>0</v>
      </c>
      <c r="D464" s="431"/>
    </row>
    <row r="465" spans="1:4">
      <c r="A465" s="433" t="s">
        <v>419</v>
      </c>
      <c r="B465" s="431">
        <v>0</v>
      </c>
      <c r="C465" s="431">
        <v>0</v>
      </c>
      <c r="D465" s="431"/>
    </row>
    <row r="466" spans="1:4">
      <c r="A466" s="433" t="s">
        <v>420</v>
      </c>
      <c r="B466" s="431">
        <v>0</v>
      </c>
      <c r="C466" s="431">
        <v>0</v>
      </c>
      <c r="D466" s="431"/>
    </row>
    <row r="467" spans="1:4">
      <c r="A467" s="433" t="s">
        <v>421</v>
      </c>
      <c r="B467" s="431">
        <v>0</v>
      </c>
      <c r="C467" s="431">
        <v>0</v>
      </c>
      <c r="D467" s="431"/>
    </row>
    <row r="468" spans="1:4">
      <c r="A468" s="432" t="s">
        <v>422</v>
      </c>
      <c r="B468" s="431">
        <v>0.0075</v>
      </c>
      <c r="C468" s="431">
        <v>0.002</v>
      </c>
      <c r="D468" s="431">
        <f t="shared" si="12"/>
        <v>26.6666666666667</v>
      </c>
    </row>
    <row r="469" spans="1:4">
      <c r="A469" s="433" t="s">
        <v>414</v>
      </c>
      <c r="B469" s="431">
        <v>0</v>
      </c>
      <c r="C469" s="431">
        <v>0</v>
      </c>
      <c r="D469" s="431"/>
    </row>
    <row r="470" spans="1:4">
      <c r="A470" s="433" t="s">
        <v>423</v>
      </c>
      <c r="B470" s="431">
        <v>0.006</v>
      </c>
      <c r="C470" s="431">
        <v>0.002</v>
      </c>
      <c r="D470" s="431">
        <f t="shared" si="12"/>
        <v>33.3333333333333</v>
      </c>
    </row>
    <row r="471" spans="1:4">
      <c r="A471" s="433" t="s">
        <v>424</v>
      </c>
      <c r="B471" s="431">
        <v>0</v>
      </c>
      <c r="C471" s="431">
        <v>0</v>
      </c>
      <c r="D471" s="431"/>
    </row>
    <row r="472" spans="1:4">
      <c r="A472" s="433" t="s">
        <v>425</v>
      </c>
      <c r="B472" s="431">
        <v>0</v>
      </c>
      <c r="C472" s="431">
        <v>0</v>
      </c>
      <c r="D472" s="431"/>
    </row>
    <row r="473" spans="1:4">
      <c r="A473" s="433" t="s">
        <v>426</v>
      </c>
      <c r="B473" s="431">
        <v>0.0015</v>
      </c>
      <c r="C473" s="431">
        <v>0</v>
      </c>
      <c r="D473" s="431">
        <f t="shared" si="12"/>
        <v>0</v>
      </c>
    </row>
    <row r="474" spans="1:4">
      <c r="A474" s="432" t="s">
        <v>427</v>
      </c>
      <c r="B474" s="431">
        <v>4.4234</v>
      </c>
      <c r="C474" s="431">
        <v>6.3725</v>
      </c>
      <c r="D474" s="431">
        <f t="shared" si="12"/>
        <v>144.063390152371</v>
      </c>
    </row>
    <row r="475" spans="1:4">
      <c r="A475" s="433" t="s">
        <v>414</v>
      </c>
      <c r="B475" s="431">
        <v>0.0167</v>
      </c>
      <c r="C475" s="431">
        <v>0</v>
      </c>
      <c r="D475" s="431">
        <f t="shared" si="12"/>
        <v>0</v>
      </c>
    </row>
    <row r="476" spans="1:4">
      <c r="A476" s="433" t="s">
        <v>428</v>
      </c>
      <c r="B476" s="431">
        <v>0.3339</v>
      </c>
      <c r="C476" s="431">
        <v>0.6167</v>
      </c>
      <c r="D476" s="431">
        <f t="shared" si="12"/>
        <v>184.696016771488</v>
      </c>
    </row>
    <row r="477" spans="1:4">
      <c r="A477" s="433" t="s">
        <v>429</v>
      </c>
      <c r="B477" s="431">
        <v>0.6875</v>
      </c>
      <c r="C477" s="431">
        <v>1.1996</v>
      </c>
      <c r="D477" s="431">
        <f t="shared" si="12"/>
        <v>174.487272727273</v>
      </c>
    </row>
    <row r="478" spans="1:4">
      <c r="A478" s="433" t="s">
        <v>430</v>
      </c>
      <c r="B478" s="431">
        <v>2.58</v>
      </c>
      <c r="C478" s="431">
        <v>2.7783</v>
      </c>
      <c r="D478" s="431">
        <f t="shared" si="12"/>
        <v>107.686046511628</v>
      </c>
    </row>
    <row r="479" spans="1:4">
      <c r="A479" s="433" t="s">
        <v>431</v>
      </c>
      <c r="B479" s="431">
        <v>0.8053</v>
      </c>
      <c r="C479" s="431">
        <v>1.7779</v>
      </c>
      <c r="D479" s="431">
        <f t="shared" si="12"/>
        <v>220.774866509375</v>
      </c>
    </row>
    <row r="480" spans="1:4">
      <c r="A480" s="432" t="s">
        <v>432</v>
      </c>
      <c r="B480" s="431">
        <v>1.6139</v>
      </c>
      <c r="C480" s="431">
        <v>0.0931</v>
      </c>
      <c r="D480" s="431">
        <f t="shared" si="12"/>
        <v>5.76863498358015</v>
      </c>
    </row>
    <row r="481" spans="1:4">
      <c r="A481" s="433" t="s">
        <v>414</v>
      </c>
      <c r="B481" s="431">
        <v>0.0012</v>
      </c>
      <c r="C481" s="431">
        <v>0</v>
      </c>
      <c r="D481" s="431">
        <f t="shared" si="12"/>
        <v>0</v>
      </c>
    </row>
    <row r="482" spans="1:4">
      <c r="A482" s="433" t="s">
        <v>433</v>
      </c>
      <c r="B482" s="431">
        <v>0.0022</v>
      </c>
      <c r="C482" s="431">
        <v>0.0007</v>
      </c>
      <c r="D482" s="431">
        <f t="shared" si="12"/>
        <v>31.8181818181818</v>
      </c>
    </row>
    <row r="483" spans="1:4">
      <c r="A483" s="433" t="s">
        <v>434</v>
      </c>
      <c r="B483" s="431">
        <v>0.0075</v>
      </c>
      <c r="C483" s="431">
        <v>0.013</v>
      </c>
      <c r="D483" s="431">
        <f t="shared" si="12"/>
        <v>173.333333333333</v>
      </c>
    </row>
    <row r="484" spans="1:4">
      <c r="A484" s="433" t="s">
        <v>435</v>
      </c>
      <c r="B484" s="431">
        <v>1.603</v>
      </c>
      <c r="C484" s="431">
        <v>0.0794</v>
      </c>
      <c r="D484" s="431">
        <f t="shared" si="12"/>
        <v>4.95321272613849</v>
      </c>
    </row>
    <row r="485" spans="1:4">
      <c r="A485" s="432" t="s">
        <v>436</v>
      </c>
      <c r="B485" s="431">
        <v>0.0084</v>
      </c>
      <c r="C485" s="431">
        <v>0.0054</v>
      </c>
      <c r="D485" s="431">
        <f t="shared" si="12"/>
        <v>64.2857142857143</v>
      </c>
    </row>
    <row r="486" spans="1:4">
      <c r="A486" s="433" t="s">
        <v>437</v>
      </c>
      <c r="B486" s="431">
        <v>0.0035</v>
      </c>
      <c r="C486" s="431">
        <v>0.0006</v>
      </c>
      <c r="D486" s="431">
        <f t="shared" si="12"/>
        <v>17.1428571428571</v>
      </c>
    </row>
    <row r="487" spans="1:4">
      <c r="A487" s="433" t="s">
        <v>438</v>
      </c>
      <c r="B487" s="431">
        <v>0</v>
      </c>
      <c r="C487" s="431">
        <v>0</v>
      </c>
      <c r="D487" s="431"/>
    </row>
    <row r="488" spans="1:4">
      <c r="A488" s="433" t="s">
        <v>439</v>
      </c>
      <c r="B488" s="431">
        <v>0</v>
      </c>
      <c r="C488" s="431">
        <v>0</v>
      </c>
      <c r="D488" s="431"/>
    </row>
    <row r="489" spans="1:4">
      <c r="A489" s="433" t="s">
        <v>440</v>
      </c>
      <c r="B489" s="431">
        <v>0.0049</v>
      </c>
      <c r="C489" s="431">
        <v>0.0048</v>
      </c>
      <c r="D489" s="431">
        <f t="shared" si="12"/>
        <v>97.9591836734694</v>
      </c>
    </row>
    <row r="490" spans="1:4">
      <c r="A490" s="432" t="s">
        <v>441</v>
      </c>
      <c r="B490" s="431">
        <v>0.2516</v>
      </c>
      <c r="C490" s="431">
        <v>0.2496</v>
      </c>
      <c r="D490" s="431">
        <f t="shared" si="12"/>
        <v>99.2050874403816</v>
      </c>
    </row>
    <row r="491" spans="1:4">
      <c r="A491" s="433" t="s">
        <v>414</v>
      </c>
      <c r="B491" s="431">
        <v>0.0765</v>
      </c>
      <c r="C491" s="431">
        <v>0.0759</v>
      </c>
      <c r="D491" s="431">
        <f t="shared" si="12"/>
        <v>99.2156862745098</v>
      </c>
    </row>
    <row r="492" spans="1:4">
      <c r="A492" s="433" t="s">
        <v>442</v>
      </c>
      <c r="B492" s="431">
        <v>0.0423</v>
      </c>
      <c r="C492" s="431">
        <v>0.0355</v>
      </c>
      <c r="D492" s="431">
        <f t="shared" si="12"/>
        <v>83.9243498817967</v>
      </c>
    </row>
    <row r="493" spans="1:4">
      <c r="A493" s="433" t="s">
        <v>443</v>
      </c>
      <c r="B493" s="431">
        <v>0.001</v>
      </c>
      <c r="C493" s="431">
        <v>0</v>
      </c>
      <c r="D493" s="431">
        <f t="shared" si="12"/>
        <v>0</v>
      </c>
    </row>
    <row r="494" spans="1:4">
      <c r="A494" s="433" t="s">
        <v>444</v>
      </c>
      <c r="B494" s="431">
        <v>0.0005</v>
      </c>
      <c r="C494" s="431">
        <v>0.004</v>
      </c>
      <c r="D494" s="431">
        <f t="shared" si="12"/>
        <v>800</v>
      </c>
    </row>
    <row r="495" spans="1:4">
      <c r="A495" s="433" t="s">
        <v>445</v>
      </c>
      <c r="B495" s="431">
        <v>0.0938</v>
      </c>
      <c r="C495" s="431">
        <v>0.1266</v>
      </c>
      <c r="D495" s="431">
        <f t="shared" si="12"/>
        <v>134.968017057569</v>
      </c>
    </row>
    <row r="496" spans="1:4">
      <c r="A496" s="433" t="s">
        <v>446</v>
      </c>
      <c r="B496" s="431">
        <v>0.0375</v>
      </c>
      <c r="C496" s="431">
        <v>0.0076</v>
      </c>
      <c r="D496" s="431">
        <f t="shared" si="12"/>
        <v>20.2666666666667</v>
      </c>
    </row>
    <row r="497" spans="1:4">
      <c r="A497" s="432" t="s">
        <v>447</v>
      </c>
      <c r="B497" s="431">
        <v>0</v>
      </c>
      <c r="C497" s="431">
        <v>0</v>
      </c>
      <c r="D497" s="431"/>
    </row>
    <row r="498" spans="1:4">
      <c r="A498" s="433" t="s">
        <v>448</v>
      </c>
      <c r="B498" s="431">
        <v>0</v>
      </c>
      <c r="C498" s="431">
        <v>0</v>
      </c>
      <c r="D498" s="431"/>
    </row>
    <row r="499" spans="1:4">
      <c r="A499" s="433" t="s">
        <v>449</v>
      </c>
      <c r="B499" s="431">
        <v>0</v>
      </c>
      <c r="C499" s="431">
        <v>0</v>
      </c>
      <c r="D499" s="431"/>
    </row>
    <row r="500" spans="1:4">
      <c r="A500" s="433" t="s">
        <v>450</v>
      </c>
      <c r="B500" s="431">
        <v>0</v>
      </c>
      <c r="C500" s="431">
        <v>0</v>
      </c>
      <c r="D500" s="431"/>
    </row>
    <row r="501" spans="1:4">
      <c r="A501" s="432" t="s">
        <v>451</v>
      </c>
      <c r="B501" s="431">
        <v>0.1947</v>
      </c>
      <c r="C501" s="431">
        <v>0.0458</v>
      </c>
      <c r="D501" s="431">
        <f t="shared" si="12"/>
        <v>23.5233692860811</v>
      </c>
    </row>
    <row r="502" spans="1:4">
      <c r="A502" s="433" t="s">
        <v>452</v>
      </c>
      <c r="B502" s="431">
        <v>0.1945</v>
      </c>
      <c r="C502" s="431">
        <v>0.0426</v>
      </c>
      <c r="D502" s="431">
        <f t="shared" si="12"/>
        <v>21.9023136246787</v>
      </c>
    </row>
    <row r="503" spans="1:4">
      <c r="A503" s="433" t="s">
        <v>453</v>
      </c>
      <c r="B503" s="431">
        <v>0.0002</v>
      </c>
      <c r="C503" s="431">
        <v>0.0032</v>
      </c>
      <c r="D503" s="431">
        <f t="shared" si="12"/>
        <v>1600</v>
      </c>
    </row>
    <row r="504" spans="1:4">
      <c r="A504" s="432" t="s">
        <v>454</v>
      </c>
      <c r="B504" s="431">
        <v>0.5028</v>
      </c>
      <c r="C504" s="431">
        <v>2.61</v>
      </c>
      <c r="D504" s="431">
        <f t="shared" si="12"/>
        <v>519.09307875895</v>
      </c>
    </row>
    <row r="505" spans="1:4">
      <c r="A505" s="433" t="s">
        <v>455</v>
      </c>
      <c r="B505" s="431">
        <v>0.0645</v>
      </c>
      <c r="C505" s="431">
        <v>0.1489</v>
      </c>
      <c r="D505" s="431">
        <f t="shared" si="12"/>
        <v>230.852713178295</v>
      </c>
    </row>
    <row r="506" spans="1:4">
      <c r="A506" s="433" t="s">
        <v>456</v>
      </c>
      <c r="B506" s="431">
        <v>0</v>
      </c>
      <c r="C506" s="431">
        <v>0</v>
      </c>
      <c r="D506" s="431"/>
    </row>
    <row r="507" spans="1:4">
      <c r="A507" s="433" t="s">
        <v>457</v>
      </c>
      <c r="B507" s="431">
        <v>0</v>
      </c>
      <c r="C507" s="431">
        <v>0</v>
      </c>
      <c r="D507" s="431"/>
    </row>
    <row r="508" spans="1:4">
      <c r="A508" s="433" t="s">
        <v>458</v>
      </c>
      <c r="B508" s="431">
        <v>0.4383</v>
      </c>
      <c r="C508" s="431">
        <v>2.4611</v>
      </c>
      <c r="D508" s="431">
        <f t="shared" si="12"/>
        <v>561.510381017568</v>
      </c>
    </row>
    <row r="509" spans="1:4">
      <c r="A509" s="432" t="s">
        <v>459</v>
      </c>
      <c r="B509" s="431">
        <v>9.6365</v>
      </c>
      <c r="C509" s="431">
        <v>8.9509</v>
      </c>
      <c r="D509" s="431">
        <f t="shared" si="12"/>
        <v>92.8853836974005</v>
      </c>
    </row>
    <row r="510" spans="1:4">
      <c r="A510" s="432" t="s">
        <v>460</v>
      </c>
      <c r="B510" s="431">
        <v>4.2225</v>
      </c>
      <c r="C510" s="431">
        <v>3.9075</v>
      </c>
      <c r="D510" s="431">
        <f t="shared" si="12"/>
        <v>92.5399644760213</v>
      </c>
    </row>
    <row r="511" spans="1:4">
      <c r="A511" s="433" t="s">
        <v>120</v>
      </c>
      <c r="B511" s="431">
        <v>0.9388</v>
      </c>
      <c r="C511" s="431">
        <v>0.717</v>
      </c>
      <c r="D511" s="431">
        <f t="shared" si="12"/>
        <v>76.3740945888368</v>
      </c>
    </row>
    <row r="512" spans="1:4">
      <c r="A512" s="433" t="s">
        <v>121</v>
      </c>
      <c r="B512" s="431">
        <v>0.0677</v>
      </c>
      <c r="C512" s="431">
        <v>0.0939</v>
      </c>
      <c r="D512" s="431">
        <f t="shared" si="12"/>
        <v>138.700147710487</v>
      </c>
    </row>
    <row r="513" spans="1:4">
      <c r="A513" s="433" t="s">
        <v>122</v>
      </c>
      <c r="B513" s="431">
        <v>0.1205</v>
      </c>
      <c r="C513" s="431">
        <v>0.0045</v>
      </c>
      <c r="D513" s="431">
        <f t="shared" si="12"/>
        <v>3.7344398340249</v>
      </c>
    </row>
    <row r="514" spans="1:4">
      <c r="A514" s="433" t="s">
        <v>461</v>
      </c>
      <c r="B514" s="431">
        <v>0.1332</v>
      </c>
      <c r="C514" s="431">
        <v>0.1763</v>
      </c>
      <c r="D514" s="431">
        <f t="shared" si="12"/>
        <v>132.357357357357</v>
      </c>
    </row>
    <row r="515" spans="1:4">
      <c r="A515" s="433" t="s">
        <v>462</v>
      </c>
      <c r="B515" s="431">
        <v>0.0364</v>
      </c>
      <c r="C515" s="431">
        <v>0.043</v>
      </c>
      <c r="D515" s="431">
        <f t="shared" si="12"/>
        <v>118.131868131868</v>
      </c>
    </row>
    <row r="516" spans="1:4">
      <c r="A516" s="433" t="s">
        <v>463</v>
      </c>
      <c r="B516" s="431">
        <v>0.0236</v>
      </c>
      <c r="C516" s="431">
        <v>0.0168</v>
      </c>
      <c r="D516" s="431">
        <f t="shared" si="12"/>
        <v>71.1864406779661</v>
      </c>
    </row>
    <row r="517" spans="1:4">
      <c r="A517" s="433" t="s">
        <v>464</v>
      </c>
      <c r="B517" s="431">
        <v>0.2242</v>
      </c>
      <c r="C517" s="431">
        <v>0.2886</v>
      </c>
      <c r="D517" s="431">
        <f t="shared" si="12"/>
        <v>128.724353256021</v>
      </c>
    </row>
    <row r="518" spans="1:4">
      <c r="A518" s="433" t="s">
        <v>465</v>
      </c>
      <c r="B518" s="431">
        <v>0.0226</v>
      </c>
      <c r="C518" s="431">
        <v>0.1734</v>
      </c>
      <c r="D518" s="431">
        <f t="shared" ref="D518:D581" si="13">C518/B518*100</f>
        <v>767.256637168142</v>
      </c>
    </row>
    <row r="519" spans="1:4">
      <c r="A519" s="433" t="s">
        <v>466</v>
      </c>
      <c r="B519" s="431">
        <v>0.2462</v>
      </c>
      <c r="C519" s="431">
        <v>0.4224</v>
      </c>
      <c r="D519" s="431">
        <f t="shared" si="13"/>
        <v>171.567831031682</v>
      </c>
    </row>
    <row r="520" spans="1:4">
      <c r="A520" s="433" t="s">
        <v>467</v>
      </c>
      <c r="B520" s="431">
        <v>0.0025</v>
      </c>
      <c r="C520" s="431">
        <v>0.0021</v>
      </c>
      <c r="D520" s="431">
        <f t="shared" si="13"/>
        <v>84</v>
      </c>
    </row>
    <row r="521" spans="1:4">
      <c r="A521" s="433" t="s">
        <v>468</v>
      </c>
      <c r="B521" s="431">
        <v>0.0332</v>
      </c>
      <c r="C521" s="431">
        <v>0.1322</v>
      </c>
      <c r="D521" s="431">
        <f t="shared" si="13"/>
        <v>398.192771084337</v>
      </c>
    </row>
    <row r="522" spans="1:4">
      <c r="A522" s="433" t="s">
        <v>469</v>
      </c>
      <c r="B522" s="431">
        <v>0.0537</v>
      </c>
      <c r="C522" s="431">
        <v>0.0927</v>
      </c>
      <c r="D522" s="431">
        <f t="shared" si="13"/>
        <v>172.625698324022</v>
      </c>
    </row>
    <row r="523" spans="1:4">
      <c r="A523" s="433" t="s">
        <v>470</v>
      </c>
      <c r="B523" s="431">
        <v>0</v>
      </c>
      <c r="C523" s="431">
        <v>0.1564</v>
      </c>
      <c r="D523" s="431"/>
    </row>
    <row r="524" spans="1:4">
      <c r="A524" s="433" t="s">
        <v>471</v>
      </c>
      <c r="B524" s="431">
        <v>0</v>
      </c>
      <c r="C524" s="431">
        <v>0.0326</v>
      </c>
      <c r="D524" s="431"/>
    </row>
    <row r="525" spans="1:4">
      <c r="A525" s="433" t="s">
        <v>472</v>
      </c>
      <c r="B525" s="431">
        <v>2.3199</v>
      </c>
      <c r="C525" s="431">
        <v>1.5556</v>
      </c>
      <c r="D525" s="431">
        <f t="shared" si="13"/>
        <v>67.0546144230355</v>
      </c>
    </row>
    <row r="526" spans="1:4">
      <c r="A526" s="432" t="s">
        <v>473</v>
      </c>
      <c r="B526" s="431">
        <v>0.5881</v>
      </c>
      <c r="C526" s="431">
        <v>0.5153</v>
      </c>
      <c r="D526" s="431">
        <f t="shared" si="13"/>
        <v>87.621152865159</v>
      </c>
    </row>
    <row r="527" spans="1:4">
      <c r="A527" s="433" t="s">
        <v>120</v>
      </c>
      <c r="B527" s="431">
        <v>0.1077</v>
      </c>
      <c r="C527" s="431">
        <v>0.1071</v>
      </c>
      <c r="D527" s="431">
        <f t="shared" si="13"/>
        <v>99.4428969359331</v>
      </c>
    </row>
    <row r="528" spans="1:4">
      <c r="A528" s="433" t="s">
        <v>121</v>
      </c>
      <c r="B528" s="431">
        <v>0.0036</v>
      </c>
      <c r="C528" s="431">
        <v>0.0023</v>
      </c>
      <c r="D528" s="431">
        <f t="shared" si="13"/>
        <v>63.8888888888889</v>
      </c>
    </row>
    <row r="529" spans="1:4">
      <c r="A529" s="433" t="s">
        <v>122</v>
      </c>
      <c r="B529" s="431">
        <v>0</v>
      </c>
      <c r="C529" s="431">
        <v>0.0003</v>
      </c>
      <c r="D529" s="431"/>
    </row>
    <row r="530" spans="1:4">
      <c r="A530" s="433" t="s">
        <v>474</v>
      </c>
      <c r="B530" s="431">
        <v>0.0961</v>
      </c>
      <c r="C530" s="431">
        <v>0.1596</v>
      </c>
      <c r="D530" s="431">
        <f t="shared" si="13"/>
        <v>166.077003121748</v>
      </c>
    </row>
    <row r="531" spans="1:4">
      <c r="A531" s="433" t="s">
        <v>475</v>
      </c>
      <c r="B531" s="431">
        <v>0.1307</v>
      </c>
      <c r="C531" s="431">
        <v>0.1371</v>
      </c>
      <c r="D531" s="431">
        <f t="shared" si="13"/>
        <v>104.896710022953</v>
      </c>
    </row>
    <row r="532" spans="1:4">
      <c r="A532" s="433" t="s">
        <v>476</v>
      </c>
      <c r="B532" s="431">
        <v>0</v>
      </c>
      <c r="C532" s="431">
        <v>0</v>
      </c>
      <c r="D532" s="431"/>
    </row>
    <row r="533" spans="1:4">
      <c r="A533" s="433" t="s">
        <v>477</v>
      </c>
      <c r="B533" s="431">
        <v>0.25</v>
      </c>
      <c r="C533" s="431">
        <v>0.1089</v>
      </c>
      <c r="D533" s="431">
        <f t="shared" si="13"/>
        <v>43.56</v>
      </c>
    </row>
    <row r="534" spans="1:4">
      <c r="A534" s="432" t="s">
        <v>478</v>
      </c>
      <c r="B534" s="431">
        <v>0.8449</v>
      </c>
      <c r="C534" s="431">
        <v>0.9787</v>
      </c>
      <c r="D534" s="431">
        <f t="shared" si="13"/>
        <v>115.836193632383</v>
      </c>
    </row>
    <row r="535" spans="1:4">
      <c r="A535" s="433" t="s">
        <v>120</v>
      </c>
      <c r="B535" s="431">
        <v>0.0254</v>
      </c>
      <c r="C535" s="431">
        <v>0.0348</v>
      </c>
      <c r="D535" s="431">
        <f t="shared" si="13"/>
        <v>137.007874015748</v>
      </c>
    </row>
    <row r="536" spans="1:4">
      <c r="A536" s="433" t="s">
        <v>121</v>
      </c>
      <c r="B536" s="431">
        <v>0.0037</v>
      </c>
      <c r="C536" s="431">
        <v>0.0024</v>
      </c>
      <c r="D536" s="431">
        <f t="shared" si="13"/>
        <v>64.8648648648649</v>
      </c>
    </row>
    <row r="537" spans="1:4">
      <c r="A537" s="433" t="s">
        <v>122</v>
      </c>
      <c r="B537" s="431">
        <v>0</v>
      </c>
      <c r="C537" s="431">
        <v>0</v>
      </c>
      <c r="D537" s="431"/>
    </row>
    <row r="538" spans="1:4">
      <c r="A538" s="433" t="s">
        <v>479</v>
      </c>
      <c r="B538" s="431">
        <v>0.0583</v>
      </c>
      <c r="C538" s="431">
        <v>0.0681</v>
      </c>
      <c r="D538" s="431">
        <f t="shared" si="13"/>
        <v>116.809605488851</v>
      </c>
    </row>
    <row r="539" spans="1:4">
      <c r="A539" s="433" t="s">
        <v>480</v>
      </c>
      <c r="B539" s="431">
        <v>0.1212</v>
      </c>
      <c r="C539" s="431">
        <v>0.0128</v>
      </c>
      <c r="D539" s="431">
        <f t="shared" si="13"/>
        <v>10.5610561056106</v>
      </c>
    </row>
    <row r="540" spans="1:4">
      <c r="A540" s="433" t="s">
        <v>481</v>
      </c>
      <c r="B540" s="431">
        <v>0.0022</v>
      </c>
      <c r="C540" s="431">
        <v>0</v>
      </c>
      <c r="D540" s="431">
        <f t="shared" si="13"/>
        <v>0</v>
      </c>
    </row>
    <row r="541" spans="1:4">
      <c r="A541" s="433" t="s">
        <v>482</v>
      </c>
      <c r="B541" s="431">
        <v>0.0358</v>
      </c>
      <c r="C541" s="431">
        <v>0.5118</v>
      </c>
      <c r="D541" s="431">
        <f t="shared" si="13"/>
        <v>1429.60893854749</v>
      </c>
    </row>
    <row r="542" spans="1:4">
      <c r="A542" s="433" t="s">
        <v>483</v>
      </c>
      <c r="B542" s="431">
        <v>0.1118</v>
      </c>
      <c r="C542" s="431">
        <v>0.1719</v>
      </c>
      <c r="D542" s="431">
        <f t="shared" si="13"/>
        <v>153.756708407871</v>
      </c>
    </row>
    <row r="543" spans="1:4">
      <c r="A543" s="433" t="s">
        <v>484</v>
      </c>
      <c r="B543" s="431">
        <v>0</v>
      </c>
      <c r="C543" s="431">
        <v>0</v>
      </c>
      <c r="D543" s="431"/>
    </row>
    <row r="544" spans="1:4">
      <c r="A544" s="433" t="s">
        <v>485</v>
      </c>
      <c r="B544" s="431">
        <v>0.4865</v>
      </c>
      <c r="C544" s="431">
        <v>0.1769</v>
      </c>
      <c r="D544" s="431">
        <f t="shared" si="13"/>
        <v>36.3617677286742</v>
      </c>
    </row>
    <row r="545" spans="1:4">
      <c r="A545" s="434" t="s">
        <v>486</v>
      </c>
      <c r="B545" s="431">
        <v>1.3634</v>
      </c>
      <c r="C545" s="431">
        <v>0.1776</v>
      </c>
      <c r="D545" s="431">
        <f t="shared" si="13"/>
        <v>13.0262578847</v>
      </c>
    </row>
    <row r="546" spans="1:4">
      <c r="A546" s="435" t="s">
        <v>120</v>
      </c>
      <c r="B546" s="431">
        <v>0.7005</v>
      </c>
      <c r="C546" s="431">
        <v>0.0024</v>
      </c>
      <c r="D546" s="431">
        <f t="shared" si="13"/>
        <v>0.342612419700214</v>
      </c>
    </row>
    <row r="547" spans="1:4">
      <c r="A547" s="435" t="s">
        <v>121</v>
      </c>
      <c r="B547" s="431">
        <v>0.0582</v>
      </c>
      <c r="C547" s="431">
        <v>0.0031</v>
      </c>
      <c r="D547" s="431">
        <f t="shared" si="13"/>
        <v>5.32646048109966</v>
      </c>
    </row>
    <row r="548" spans="1:4">
      <c r="A548" s="435" t="s">
        <v>122</v>
      </c>
      <c r="B548" s="431">
        <v>0.0021</v>
      </c>
      <c r="C548" s="431">
        <v>0</v>
      </c>
      <c r="D548" s="431">
        <f t="shared" si="13"/>
        <v>0</v>
      </c>
    </row>
    <row r="549" spans="1:4">
      <c r="A549" s="435" t="s">
        <v>487</v>
      </c>
      <c r="B549" s="431">
        <v>0.038</v>
      </c>
      <c r="C549" s="431">
        <v>0.0168</v>
      </c>
      <c r="D549" s="431">
        <f t="shared" si="13"/>
        <v>44.2105263157895</v>
      </c>
    </row>
    <row r="550" spans="1:4">
      <c r="A550" s="435" t="s">
        <v>488</v>
      </c>
      <c r="B550" s="431">
        <v>0.006</v>
      </c>
      <c r="C550" s="431">
        <v>0.0029</v>
      </c>
      <c r="D550" s="431">
        <f t="shared" si="13"/>
        <v>48.3333333333333</v>
      </c>
    </row>
    <row r="551" spans="1:4">
      <c r="A551" s="435" t="s">
        <v>489</v>
      </c>
      <c r="B551" s="431">
        <v>0</v>
      </c>
      <c r="C551" s="431">
        <v>0</v>
      </c>
      <c r="D551" s="431"/>
    </row>
    <row r="552" spans="1:4">
      <c r="A552" s="435" t="s">
        <v>490</v>
      </c>
      <c r="B552" s="431">
        <v>0.0286</v>
      </c>
      <c r="C552" s="431">
        <v>0.0333</v>
      </c>
      <c r="D552" s="431">
        <f t="shared" si="13"/>
        <v>116.433566433566</v>
      </c>
    </row>
    <row r="553" spans="1:4">
      <c r="A553" s="435" t="s">
        <v>491</v>
      </c>
      <c r="B553" s="431">
        <v>0.53</v>
      </c>
      <c r="C553" s="431">
        <v>0.1191</v>
      </c>
      <c r="D553" s="431">
        <f t="shared" si="13"/>
        <v>22.4716981132075</v>
      </c>
    </row>
    <row r="554" spans="1:4">
      <c r="A554" s="434" t="s">
        <v>492</v>
      </c>
      <c r="B554" s="431">
        <v>0.6762</v>
      </c>
      <c r="C554" s="431">
        <v>1.3268</v>
      </c>
      <c r="D554" s="431">
        <f t="shared" si="13"/>
        <v>196.214137829045</v>
      </c>
    </row>
    <row r="555" spans="1:4">
      <c r="A555" s="435" t="s">
        <v>120</v>
      </c>
      <c r="B555" s="431">
        <v>0.0889</v>
      </c>
      <c r="C555" s="431">
        <v>0.4887</v>
      </c>
      <c r="D555" s="431">
        <f t="shared" si="13"/>
        <v>549.718785151856</v>
      </c>
    </row>
    <row r="556" spans="1:4">
      <c r="A556" s="435" t="s">
        <v>121</v>
      </c>
      <c r="B556" s="431">
        <v>0.0164</v>
      </c>
      <c r="C556" s="431">
        <v>0.0625</v>
      </c>
      <c r="D556" s="431">
        <f t="shared" si="13"/>
        <v>381.09756097561</v>
      </c>
    </row>
    <row r="557" spans="1:4">
      <c r="A557" s="435" t="s">
        <v>122</v>
      </c>
      <c r="B557" s="431">
        <v>0</v>
      </c>
      <c r="C557" s="431">
        <v>0.0007</v>
      </c>
      <c r="D557" s="431"/>
    </row>
    <row r="558" spans="1:4">
      <c r="A558" s="435" t="s">
        <v>493</v>
      </c>
      <c r="B558" s="431">
        <v>0.0676</v>
      </c>
      <c r="C558" s="431">
        <v>0.0335</v>
      </c>
      <c r="D558" s="431">
        <f t="shared" si="13"/>
        <v>49.5562130177515</v>
      </c>
    </row>
    <row r="559" spans="1:4">
      <c r="A559" s="435" t="s">
        <v>494</v>
      </c>
      <c r="B559" s="431">
        <v>0.5033</v>
      </c>
      <c r="C559" s="431">
        <v>0.5069</v>
      </c>
      <c r="D559" s="431">
        <f t="shared" si="13"/>
        <v>100.71527915756</v>
      </c>
    </row>
    <row r="560" spans="1:4">
      <c r="A560" s="435" t="s">
        <v>495</v>
      </c>
      <c r="B560" s="431">
        <v>0</v>
      </c>
      <c r="C560" s="431">
        <v>0.2345</v>
      </c>
      <c r="D560" s="431"/>
    </row>
    <row r="561" spans="1:4">
      <c r="A561" s="432" t="s">
        <v>496</v>
      </c>
      <c r="B561" s="431">
        <v>1.9414</v>
      </c>
      <c r="C561" s="431">
        <v>2.045</v>
      </c>
      <c r="D561" s="431">
        <f t="shared" si="13"/>
        <v>105.336355207582</v>
      </c>
    </row>
    <row r="562" spans="1:4">
      <c r="A562" s="433" t="s">
        <v>497</v>
      </c>
      <c r="B562" s="431">
        <v>0.0432</v>
      </c>
      <c r="C562" s="431">
        <v>0</v>
      </c>
      <c r="D562" s="431">
        <f t="shared" si="13"/>
        <v>0</v>
      </c>
    </row>
    <row r="563" spans="1:4">
      <c r="A563" s="433" t="s">
        <v>498</v>
      </c>
      <c r="B563" s="431">
        <v>0.3833</v>
      </c>
      <c r="C563" s="431">
        <v>0.384</v>
      </c>
      <c r="D563" s="431">
        <f t="shared" si="13"/>
        <v>100.18262457605</v>
      </c>
    </row>
    <row r="564" spans="1:4">
      <c r="A564" s="433" t="s">
        <v>499</v>
      </c>
      <c r="B564" s="431">
        <v>1.5149</v>
      </c>
      <c r="C564" s="431">
        <v>1.661</v>
      </c>
      <c r="D564" s="431">
        <f t="shared" si="13"/>
        <v>109.644200937356</v>
      </c>
    </row>
    <row r="565" spans="1:4">
      <c r="A565" s="432" t="s">
        <v>500</v>
      </c>
      <c r="B565" s="431">
        <v>99.4622</v>
      </c>
      <c r="C565" s="431">
        <v>108.4999</v>
      </c>
      <c r="D565" s="431">
        <f t="shared" si="13"/>
        <v>109.08656756034</v>
      </c>
    </row>
    <row r="566" spans="1:4">
      <c r="A566" s="432" t="s">
        <v>501</v>
      </c>
      <c r="B566" s="431">
        <v>2.8369</v>
      </c>
      <c r="C566" s="431">
        <v>3.6324</v>
      </c>
      <c r="D566" s="431">
        <f t="shared" si="13"/>
        <v>128.041171701505</v>
      </c>
    </row>
    <row r="567" spans="1:4">
      <c r="A567" s="433" t="s">
        <v>120</v>
      </c>
      <c r="B567" s="431">
        <v>1.0408</v>
      </c>
      <c r="C567" s="431">
        <v>1.188</v>
      </c>
      <c r="D567" s="431">
        <f t="shared" si="13"/>
        <v>114.142966948501</v>
      </c>
    </row>
    <row r="568" spans="1:4">
      <c r="A568" s="433" t="s">
        <v>121</v>
      </c>
      <c r="B568" s="431">
        <v>0.115</v>
      </c>
      <c r="C568" s="431">
        <v>0.1061</v>
      </c>
      <c r="D568" s="431">
        <f t="shared" si="13"/>
        <v>92.2608695652174</v>
      </c>
    </row>
    <row r="569" spans="1:4">
      <c r="A569" s="433" t="s">
        <v>122</v>
      </c>
      <c r="B569" s="431">
        <v>0.0861</v>
      </c>
      <c r="C569" s="431">
        <v>0</v>
      </c>
      <c r="D569" s="431">
        <f t="shared" si="13"/>
        <v>0</v>
      </c>
    </row>
    <row r="570" spans="1:4">
      <c r="A570" s="433" t="s">
        <v>502</v>
      </c>
      <c r="B570" s="431">
        <v>0.0069</v>
      </c>
      <c r="C570" s="431">
        <v>0.0106</v>
      </c>
      <c r="D570" s="431">
        <f t="shared" si="13"/>
        <v>153.623188405797</v>
      </c>
    </row>
    <row r="571" spans="1:4">
      <c r="A571" s="433" t="s">
        <v>503</v>
      </c>
      <c r="B571" s="431">
        <v>0.0305</v>
      </c>
      <c r="C571" s="431">
        <v>0.0329</v>
      </c>
      <c r="D571" s="431">
        <f t="shared" si="13"/>
        <v>107.868852459016</v>
      </c>
    </row>
    <row r="572" spans="1:4">
      <c r="A572" s="433" t="s">
        <v>504</v>
      </c>
      <c r="B572" s="431">
        <v>0.1517</v>
      </c>
      <c r="C572" s="431">
        <v>0.1556</v>
      </c>
      <c r="D572" s="431">
        <f t="shared" si="13"/>
        <v>102.570863546473</v>
      </c>
    </row>
    <row r="573" spans="1:4">
      <c r="A573" s="433" t="s">
        <v>505</v>
      </c>
      <c r="B573" s="431">
        <v>0.0481</v>
      </c>
      <c r="C573" s="431">
        <v>0.1588</v>
      </c>
      <c r="D573" s="431">
        <f t="shared" si="13"/>
        <v>330.14553014553</v>
      </c>
    </row>
    <row r="574" spans="1:4">
      <c r="A574" s="433" t="s">
        <v>161</v>
      </c>
      <c r="B574" s="431">
        <v>0.0151</v>
      </c>
      <c r="C574" s="431">
        <v>0.0126</v>
      </c>
      <c r="D574" s="431">
        <f t="shared" si="13"/>
        <v>83.4437086092715</v>
      </c>
    </row>
    <row r="575" spans="1:4">
      <c r="A575" s="433" t="s">
        <v>506</v>
      </c>
      <c r="B575" s="431">
        <v>1.1004</v>
      </c>
      <c r="C575" s="431">
        <v>1.521</v>
      </c>
      <c r="D575" s="431">
        <f t="shared" si="13"/>
        <v>138.222464558342</v>
      </c>
    </row>
    <row r="576" spans="1:4">
      <c r="A576" s="433" t="s">
        <v>507</v>
      </c>
      <c r="B576" s="431">
        <v>0.0073</v>
      </c>
      <c r="C576" s="431">
        <v>0.0053</v>
      </c>
      <c r="D576" s="431">
        <f t="shared" si="13"/>
        <v>72.6027397260274</v>
      </c>
    </row>
    <row r="577" spans="1:4">
      <c r="A577" s="433" t="s">
        <v>508</v>
      </c>
      <c r="B577" s="431">
        <v>0.0056</v>
      </c>
      <c r="C577" s="431">
        <v>0.0239</v>
      </c>
      <c r="D577" s="431">
        <f t="shared" si="13"/>
        <v>426.785714285714</v>
      </c>
    </row>
    <row r="578" spans="1:4">
      <c r="A578" s="433" t="s">
        <v>509</v>
      </c>
      <c r="B578" s="431">
        <v>0.0106</v>
      </c>
      <c r="C578" s="431">
        <v>0.0134</v>
      </c>
      <c r="D578" s="431">
        <f t="shared" si="13"/>
        <v>126.415094339623</v>
      </c>
    </row>
    <row r="579" spans="1:4">
      <c r="A579" s="433" t="s">
        <v>510</v>
      </c>
      <c r="B579" s="431">
        <v>0.2188</v>
      </c>
      <c r="C579" s="431">
        <v>0.4042</v>
      </c>
      <c r="D579" s="431">
        <f t="shared" si="13"/>
        <v>184.73491773309</v>
      </c>
    </row>
    <row r="580" spans="1:4">
      <c r="A580" s="432" t="s">
        <v>511</v>
      </c>
      <c r="B580" s="431">
        <v>1.7637</v>
      </c>
      <c r="C580" s="431">
        <v>1.5714</v>
      </c>
      <c r="D580" s="431">
        <f t="shared" si="13"/>
        <v>89.0967851675455</v>
      </c>
    </row>
    <row r="581" spans="1:4">
      <c r="A581" s="433" t="s">
        <v>120</v>
      </c>
      <c r="B581" s="431">
        <v>0.7619</v>
      </c>
      <c r="C581" s="431">
        <v>0.8049</v>
      </c>
      <c r="D581" s="431">
        <f t="shared" si="13"/>
        <v>105.643785273658</v>
      </c>
    </row>
    <row r="582" spans="1:4">
      <c r="A582" s="433" t="s">
        <v>121</v>
      </c>
      <c r="B582" s="431">
        <v>0.0693</v>
      </c>
      <c r="C582" s="431">
        <v>0.0185</v>
      </c>
      <c r="D582" s="431">
        <f t="shared" ref="D582:D645" si="14">C582/B582*100</f>
        <v>26.6955266955267</v>
      </c>
    </row>
    <row r="583" spans="1:4">
      <c r="A583" s="433" t="s">
        <v>122</v>
      </c>
      <c r="B583" s="431">
        <v>0.0028</v>
      </c>
      <c r="C583" s="431">
        <v>0.0015</v>
      </c>
      <c r="D583" s="431">
        <f t="shared" si="14"/>
        <v>53.5714285714286</v>
      </c>
    </row>
    <row r="584" spans="1:4">
      <c r="A584" s="433" t="s">
        <v>512</v>
      </c>
      <c r="B584" s="431">
        <v>0.0039</v>
      </c>
      <c r="C584" s="431">
        <v>0.0038</v>
      </c>
      <c r="D584" s="431">
        <f t="shared" si="14"/>
        <v>97.4358974358974</v>
      </c>
    </row>
    <row r="585" spans="1:4">
      <c r="A585" s="433" t="s">
        <v>513</v>
      </c>
      <c r="B585" s="431">
        <v>0.0911</v>
      </c>
      <c r="C585" s="431">
        <v>0.0238</v>
      </c>
      <c r="D585" s="431">
        <f t="shared" si="14"/>
        <v>26.1251372118551</v>
      </c>
    </row>
    <row r="586" spans="1:4">
      <c r="A586" s="433" t="s">
        <v>514</v>
      </c>
      <c r="B586" s="431">
        <v>0.1282</v>
      </c>
      <c r="C586" s="431">
        <v>0.0864</v>
      </c>
      <c r="D586" s="431">
        <f t="shared" si="14"/>
        <v>67.3946957878315</v>
      </c>
    </row>
    <row r="587" spans="1:4">
      <c r="A587" s="433" t="s">
        <v>515</v>
      </c>
      <c r="B587" s="431">
        <v>0.7065</v>
      </c>
      <c r="C587" s="431">
        <v>0.6325</v>
      </c>
      <c r="D587" s="431">
        <f t="shared" si="14"/>
        <v>89.5258315640481</v>
      </c>
    </row>
    <row r="588" spans="1:4">
      <c r="A588" s="432" t="s">
        <v>516</v>
      </c>
      <c r="B588" s="431">
        <v>0</v>
      </c>
      <c r="C588" s="431">
        <v>0</v>
      </c>
      <c r="D588" s="431"/>
    </row>
    <row r="589" spans="1:4">
      <c r="A589" s="433" t="s">
        <v>517</v>
      </c>
      <c r="B589" s="431">
        <v>0</v>
      </c>
      <c r="C589" s="431">
        <v>0</v>
      </c>
      <c r="D589" s="431"/>
    </row>
    <row r="590" spans="1:4">
      <c r="A590" s="432" t="s">
        <v>518</v>
      </c>
      <c r="B590" s="431">
        <v>24.6667</v>
      </c>
      <c r="C590" s="431">
        <v>31.0909</v>
      </c>
      <c r="D590" s="431">
        <f t="shared" si="14"/>
        <v>126.044018859434</v>
      </c>
    </row>
    <row r="591" spans="1:4">
      <c r="A591" s="433" t="s">
        <v>519</v>
      </c>
      <c r="B591" s="431">
        <v>2.0522</v>
      </c>
      <c r="C591" s="431">
        <v>2.8906</v>
      </c>
      <c r="D591" s="431">
        <f t="shared" si="14"/>
        <v>140.853717961212</v>
      </c>
    </row>
    <row r="592" spans="1:4">
      <c r="A592" s="433" t="s">
        <v>520</v>
      </c>
      <c r="B592" s="431">
        <v>1.7192</v>
      </c>
      <c r="C592" s="431">
        <v>3.5417</v>
      </c>
      <c r="D592" s="431">
        <f t="shared" si="14"/>
        <v>206.008608655188</v>
      </c>
    </row>
    <row r="593" spans="1:4">
      <c r="A593" s="433" t="s">
        <v>521</v>
      </c>
      <c r="B593" s="431">
        <v>0.1346</v>
      </c>
      <c r="C593" s="431">
        <v>0.109</v>
      </c>
      <c r="D593" s="431">
        <f t="shared" si="14"/>
        <v>80.9806835066865</v>
      </c>
    </row>
    <row r="594" spans="1:4">
      <c r="A594" s="433" t="s">
        <v>522</v>
      </c>
      <c r="B594" s="431">
        <v>0.0181</v>
      </c>
      <c r="C594" s="431">
        <v>0.0238</v>
      </c>
      <c r="D594" s="431">
        <f t="shared" si="14"/>
        <v>131.491712707182</v>
      </c>
    </row>
    <row r="595" spans="1:4">
      <c r="A595" s="433" t="s">
        <v>523</v>
      </c>
      <c r="B595" s="431">
        <v>7.4184</v>
      </c>
      <c r="C595" s="431">
        <v>7.7177</v>
      </c>
      <c r="D595" s="431">
        <f t="shared" si="14"/>
        <v>104.03456270894</v>
      </c>
    </row>
    <row r="596" spans="1:4">
      <c r="A596" s="433" t="s">
        <v>524</v>
      </c>
      <c r="B596" s="431">
        <v>0.2368</v>
      </c>
      <c r="C596" s="431">
        <v>0.2363</v>
      </c>
      <c r="D596" s="431">
        <f t="shared" si="14"/>
        <v>99.7888513513514</v>
      </c>
    </row>
    <row r="597" ht="24" spans="1:4">
      <c r="A597" s="433" t="s">
        <v>525</v>
      </c>
      <c r="B597" s="431">
        <v>12.8478</v>
      </c>
      <c r="C597" s="431">
        <v>15.8649</v>
      </c>
      <c r="D597" s="431">
        <f t="shared" si="14"/>
        <v>123.483397935833</v>
      </c>
    </row>
    <row r="598" spans="1:4">
      <c r="A598" s="433" t="s">
        <v>526</v>
      </c>
      <c r="B598" s="431">
        <v>0.2396</v>
      </c>
      <c r="C598" s="431">
        <v>0.7069</v>
      </c>
      <c r="D598" s="431">
        <f t="shared" si="14"/>
        <v>295.033388981636</v>
      </c>
    </row>
    <row r="599" spans="1:4">
      <c r="A599" s="432" t="s">
        <v>527</v>
      </c>
      <c r="B599" s="431">
        <v>0</v>
      </c>
      <c r="C599" s="431">
        <v>0.0145</v>
      </c>
      <c r="D599" s="431"/>
    </row>
    <row r="600" spans="1:4">
      <c r="A600" s="433" t="s">
        <v>528</v>
      </c>
      <c r="B600" s="431">
        <v>0</v>
      </c>
      <c r="C600" s="431">
        <v>0.0076</v>
      </c>
      <c r="D600" s="431"/>
    </row>
    <row r="601" spans="1:4">
      <c r="A601" s="433" t="s">
        <v>529</v>
      </c>
      <c r="B601" s="431">
        <v>0</v>
      </c>
      <c r="C601" s="431">
        <v>0</v>
      </c>
      <c r="D601" s="431"/>
    </row>
    <row r="602" spans="1:4">
      <c r="A602" s="433" t="s">
        <v>530</v>
      </c>
      <c r="B602" s="431">
        <v>0</v>
      </c>
      <c r="C602" s="431">
        <v>0.0069</v>
      </c>
      <c r="D602" s="431"/>
    </row>
    <row r="603" spans="1:4">
      <c r="A603" s="432" t="s">
        <v>531</v>
      </c>
      <c r="B603" s="431">
        <v>3.0186</v>
      </c>
      <c r="C603" s="431">
        <v>2.5837</v>
      </c>
      <c r="D603" s="431">
        <f t="shared" si="14"/>
        <v>85.5926588484728</v>
      </c>
    </row>
    <row r="604" spans="1:4">
      <c r="A604" s="433" t="s">
        <v>532</v>
      </c>
      <c r="B604" s="431">
        <v>0.3882</v>
      </c>
      <c r="C604" s="431">
        <v>0.4684</v>
      </c>
      <c r="D604" s="431">
        <f t="shared" si="14"/>
        <v>120.659453889748</v>
      </c>
    </row>
    <row r="605" spans="1:4">
      <c r="A605" s="433" t="s">
        <v>533</v>
      </c>
      <c r="B605" s="431">
        <v>0.1771</v>
      </c>
      <c r="C605" s="431">
        <v>0.1164</v>
      </c>
      <c r="D605" s="431">
        <f t="shared" si="14"/>
        <v>65.725578769057</v>
      </c>
    </row>
    <row r="606" spans="1:4">
      <c r="A606" s="433" t="s">
        <v>534</v>
      </c>
      <c r="B606" s="431">
        <v>0.1202</v>
      </c>
      <c r="C606" s="431">
        <v>0.1881</v>
      </c>
      <c r="D606" s="431">
        <f t="shared" si="14"/>
        <v>156.48918469218</v>
      </c>
    </row>
    <row r="607" spans="1:4">
      <c r="A607" s="433" t="s">
        <v>535</v>
      </c>
      <c r="B607" s="431">
        <v>0.4472</v>
      </c>
      <c r="C607" s="431">
        <v>0.4639</v>
      </c>
      <c r="D607" s="431">
        <f t="shared" si="14"/>
        <v>103.734347048301</v>
      </c>
    </row>
    <row r="608" spans="1:4">
      <c r="A608" s="433" t="s">
        <v>536</v>
      </c>
      <c r="B608" s="431">
        <v>0.0103</v>
      </c>
      <c r="C608" s="431">
        <v>0.007</v>
      </c>
      <c r="D608" s="431">
        <f t="shared" si="14"/>
        <v>67.9611650485437</v>
      </c>
    </row>
    <row r="609" spans="1:4">
      <c r="A609" s="433" t="s">
        <v>537</v>
      </c>
      <c r="B609" s="431">
        <v>0.029</v>
      </c>
      <c r="C609" s="431">
        <v>0.0241</v>
      </c>
      <c r="D609" s="431">
        <f t="shared" si="14"/>
        <v>83.1034482758621</v>
      </c>
    </row>
    <row r="610" spans="1:4">
      <c r="A610" s="433" t="s">
        <v>538</v>
      </c>
      <c r="B610" s="431">
        <v>0.0997</v>
      </c>
      <c r="C610" s="431">
        <v>0.0511</v>
      </c>
      <c r="D610" s="431">
        <f t="shared" si="14"/>
        <v>51.2537612838516</v>
      </c>
    </row>
    <row r="611" spans="1:4">
      <c r="A611" s="433" t="s">
        <v>539</v>
      </c>
      <c r="B611" s="431">
        <v>0.0465</v>
      </c>
      <c r="C611" s="431">
        <v>0.03</v>
      </c>
      <c r="D611" s="431">
        <f t="shared" si="14"/>
        <v>64.5161290322581</v>
      </c>
    </row>
    <row r="612" spans="1:4">
      <c r="A612" s="433" t="s">
        <v>540</v>
      </c>
      <c r="B612" s="431">
        <v>1.7004</v>
      </c>
      <c r="C612" s="431">
        <v>1.2347</v>
      </c>
      <c r="D612" s="431">
        <f t="shared" si="14"/>
        <v>72.6123265114091</v>
      </c>
    </row>
    <row r="613" spans="1:4">
      <c r="A613" s="432" t="s">
        <v>541</v>
      </c>
      <c r="B613" s="431">
        <v>5.0743</v>
      </c>
      <c r="C613" s="431">
        <v>5.4759</v>
      </c>
      <c r="D613" s="431">
        <f t="shared" si="14"/>
        <v>107.914392132905</v>
      </c>
    </row>
    <row r="614" spans="1:4">
      <c r="A614" s="433" t="s">
        <v>542</v>
      </c>
      <c r="B614" s="431">
        <v>0.9546</v>
      </c>
      <c r="C614" s="431">
        <v>1.1658</v>
      </c>
      <c r="D614" s="431">
        <f t="shared" si="14"/>
        <v>122.124450031427</v>
      </c>
    </row>
    <row r="615" spans="1:4">
      <c r="A615" s="433" t="s">
        <v>543</v>
      </c>
      <c r="B615" s="431">
        <v>0.2649</v>
      </c>
      <c r="C615" s="431">
        <v>0.0478</v>
      </c>
      <c r="D615" s="431">
        <f t="shared" si="14"/>
        <v>18.0445451113628</v>
      </c>
    </row>
    <row r="616" spans="1:4">
      <c r="A616" s="433" t="s">
        <v>544</v>
      </c>
      <c r="B616" s="431">
        <v>1.0183</v>
      </c>
      <c r="C616" s="431">
        <v>1.2443</v>
      </c>
      <c r="D616" s="431">
        <f t="shared" si="14"/>
        <v>122.193852499263</v>
      </c>
    </row>
    <row r="617" spans="1:4">
      <c r="A617" s="433" t="s">
        <v>545</v>
      </c>
      <c r="B617" s="431">
        <v>0.125</v>
      </c>
      <c r="C617" s="431">
        <v>0.125</v>
      </c>
      <c r="D617" s="431">
        <f t="shared" si="14"/>
        <v>100</v>
      </c>
    </row>
    <row r="618" spans="1:4">
      <c r="A618" s="433" t="s">
        <v>546</v>
      </c>
      <c r="B618" s="431">
        <v>0.4162</v>
      </c>
      <c r="C618" s="431">
        <v>0.3937</v>
      </c>
      <c r="D618" s="431">
        <f t="shared" si="14"/>
        <v>94.5939452186449</v>
      </c>
    </row>
    <row r="619" spans="1:4">
      <c r="A619" s="433" t="s">
        <v>547</v>
      </c>
      <c r="B619" s="431">
        <v>0.078</v>
      </c>
      <c r="C619" s="431">
        <v>0</v>
      </c>
      <c r="D619" s="431">
        <f t="shared" si="14"/>
        <v>0</v>
      </c>
    </row>
    <row r="620" spans="1:4">
      <c r="A620" s="433" t="s">
        <v>548</v>
      </c>
      <c r="B620" s="431">
        <v>2.2173</v>
      </c>
      <c r="C620" s="431">
        <v>2.4993</v>
      </c>
      <c r="D620" s="431">
        <f t="shared" si="14"/>
        <v>112.718170748207</v>
      </c>
    </row>
    <row r="621" spans="1:4">
      <c r="A621" s="432" t="s">
        <v>549</v>
      </c>
      <c r="B621" s="431">
        <v>0.9391</v>
      </c>
      <c r="C621" s="431">
        <v>0.9131</v>
      </c>
      <c r="D621" s="431">
        <f t="shared" si="14"/>
        <v>97.2313917580662</v>
      </c>
    </row>
    <row r="622" spans="1:4">
      <c r="A622" s="433" t="s">
        <v>550</v>
      </c>
      <c r="B622" s="431">
        <v>0.2849</v>
      </c>
      <c r="C622" s="431">
        <v>0.1323</v>
      </c>
      <c r="D622" s="431">
        <f t="shared" si="14"/>
        <v>46.4373464373464</v>
      </c>
    </row>
    <row r="623" spans="1:4">
      <c r="A623" s="433" t="s">
        <v>551</v>
      </c>
      <c r="B623" s="431">
        <v>0.3608</v>
      </c>
      <c r="C623" s="431">
        <v>0.2716</v>
      </c>
      <c r="D623" s="431">
        <f t="shared" si="14"/>
        <v>75.2771618625277</v>
      </c>
    </row>
    <row r="624" spans="1:4">
      <c r="A624" s="433" t="s">
        <v>552</v>
      </c>
      <c r="B624" s="431">
        <v>0.0636</v>
      </c>
      <c r="C624" s="431">
        <v>0.0829</v>
      </c>
      <c r="D624" s="431">
        <f t="shared" si="14"/>
        <v>130.345911949686</v>
      </c>
    </row>
    <row r="625" spans="1:4">
      <c r="A625" s="433" t="s">
        <v>553</v>
      </c>
      <c r="B625" s="431">
        <v>0.0842</v>
      </c>
      <c r="C625" s="431">
        <v>0.0143</v>
      </c>
      <c r="D625" s="431">
        <f t="shared" si="14"/>
        <v>16.9833729216152</v>
      </c>
    </row>
    <row r="626" spans="1:4">
      <c r="A626" s="433" t="s">
        <v>554</v>
      </c>
      <c r="B626" s="431">
        <v>0</v>
      </c>
      <c r="C626" s="431">
        <v>0.2042</v>
      </c>
      <c r="D626" s="431"/>
    </row>
    <row r="627" spans="1:4">
      <c r="A627" s="433" t="s">
        <v>555</v>
      </c>
      <c r="B627" s="431">
        <v>0.1456</v>
      </c>
      <c r="C627" s="431">
        <v>0.2078</v>
      </c>
      <c r="D627" s="431">
        <f t="shared" si="14"/>
        <v>142.71978021978</v>
      </c>
    </row>
    <row r="628" spans="1:4">
      <c r="A628" s="432" t="s">
        <v>556</v>
      </c>
      <c r="B628" s="431">
        <v>1.0055</v>
      </c>
      <c r="C628" s="431">
        <v>1.354</v>
      </c>
      <c r="D628" s="431">
        <f t="shared" si="14"/>
        <v>134.659373446047</v>
      </c>
    </row>
    <row r="629" spans="1:4">
      <c r="A629" s="433" t="s">
        <v>557</v>
      </c>
      <c r="B629" s="431">
        <v>0.148</v>
      </c>
      <c r="C629" s="431">
        <v>0.2131</v>
      </c>
      <c r="D629" s="431">
        <f t="shared" si="14"/>
        <v>143.986486486487</v>
      </c>
    </row>
    <row r="630" spans="1:4">
      <c r="A630" s="433" t="s">
        <v>558</v>
      </c>
      <c r="B630" s="431">
        <v>0.3247</v>
      </c>
      <c r="C630" s="431">
        <v>0.5497</v>
      </c>
      <c r="D630" s="431">
        <f t="shared" si="14"/>
        <v>169.294733600246</v>
      </c>
    </row>
    <row r="631" spans="1:4">
      <c r="A631" s="433" t="s">
        <v>559</v>
      </c>
      <c r="B631" s="431">
        <v>0</v>
      </c>
      <c r="C631" s="431">
        <v>0</v>
      </c>
      <c r="D631" s="431"/>
    </row>
    <row r="632" spans="1:4">
      <c r="A632" s="433" t="s">
        <v>560</v>
      </c>
      <c r="B632" s="431">
        <v>0.3662</v>
      </c>
      <c r="C632" s="431">
        <v>0.4445</v>
      </c>
      <c r="D632" s="431">
        <f t="shared" si="14"/>
        <v>121.381758601857</v>
      </c>
    </row>
    <row r="633" spans="1:4">
      <c r="A633" s="433" t="s">
        <v>561</v>
      </c>
      <c r="B633" s="431">
        <v>0.1172</v>
      </c>
      <c r="C633" s="431">
        <v>0.134</v>
      </c>
      <c r="D633" s="431">
        <f t="shared" si="14"/>
        <v>114.334470989761</v>
      </c>
    </row>
    <row r="634" spans="1:4">
      <c r="A634" s="433" t="s">
        <v>562</v>
      </c>
      <c r="B634" s="431">
        <v>0.0494</v>
      </c>
      <c r="C634" s="431">
        <v>0.0127</v>
      </c>
      <c r="D634" s="431">
        <f t="shared" si="14"/>
        <v>25.7085020242915</v>
      </c>
    </row>
    <row r="635" spans="1:4">
      <c r="A635" s="432" t="s">
        <v>563</v>
      </c>
      <c r="B635" s="431">
        <v>1.5899</v>
      </c>
      <c r="C635" s="431">
        <v>1.9523</v>
      </c>
      <c r="D635" s="431">
        <f t="shared" si="14"/>
        <v>122.79388640795</v>
      </c>
    </row>
    <row r="636" spans="1:4">
      <c r="A636" s="433" t="s">
        <v>120</v>
      </c>
      <c r="B636" s="431">
        <v>0.1635</v>
      </c>
      <c r="C636" s="431">
        <v>0.1682</v>
      </c>
      <c r="D636" s="431">
        <f t="shared" si="14"/>
        <v>102.874617737003</v>
      </c>
    </row>
    <row r="637" spans="1:4">
      <c r="A637" s="433" t="s">
        <v>121</v>
      </c>
      <c r="B637" s="431">
        <v>0.0202</v>
      </c>
      <c r="C637" s="431">
        <v>0.011</v>
      </c>
      <c r="D637" s="431">
        <f t="shared" si="14"/>
        <v>54.4554455445545</v>
      </c>
    </row>
    <row r="638" spans="1:4">
      <c r="A638" s="433" t="s">
        <v>122</v>
      </c>
      <c r="B638" s="431">
        <v>0</v>
      </c>
      <c r="C638" s="431">
        <v>0.0192</v>
      </c>
      <c r="D638" s="431"/>
    </row>
    <row r="639" spans="1:4">
      <c r="A639" s="433" t="s">
        <v>564</v>
      </c>
      <c r="B639" s="431">
        <v>0.1086</v>
      </c>
      <c r="C639" s="431">
        <v>0.1553</v>
      </c>
      <c r="D639" s="431">
        <f t="shared" si="14"/>
        <v>143.001841620626</v>
      </c>
    </row>
    <row r="640" spans="1:4">
      <c r="A640" s="433" t="s">
        <v>565</v>
      </c>
      <c r="B640" s="431">
        <v>0.2055</v>
      </c>
      <c r="C640" s="431">
        <v>0.2011</v>
      </c>
      <c r="D640" s="431">
        <f t="shared" si="14"/>
        <v>97.8588807785888</v>
      </c>
    </row>
    <row r="641" spans="1:4">
      <c r="A641" s="433" t="s">
        <v>566</v>
      </c>
      <c r="B641" s="431">
        <v>0.0047</v>
      </c>
      <c r="C641" s="431">
        <v>0.0417</v>
      </c>
      <c r="D641" s="431">
        <f t="shared" si="14"/>
        <v>887.234042553191</v>
      </c>
    </row>
    <row r="642" spans="1:4">
      <c r="A642" s="433" t="s">
        <v>567</v>
      </c>
      <c r="B642" s="431">
        <v>0.2228</v>
      </c>
      <c r="C642" s="431">
        <v>0.6491</v>
      </c>
      <c r="D642" s="431">
        <f t="shared" si="14"/>
        <v>291.337522441652</v>
      </c>
    </row>
    <row r="643" spans="1:4">
      <c r="A643" s="433" t="s">
        <v>568</v>
      </c>
      <c r="B643" s="431">
        <v>0.8646</v>
      </c>
      <c r="C643" s="431">
        <v>0.7067</v>
      </c>
      <c r="D643" s="431">
        <f t="shared" si="14"/>
        <v>81.7372195234791</v>
      </c>
    </row>
    <row r="644" spans="1:4">
      <c r="A644" s="432" t="s">
        <v>569</v>
      </c>
      <c r="B644" s="431">
        <v>0.0312</v>
      </c>
      <c r="C644" s="431">
        <v>0.0336</v>
      </c>
      <c r="D644" s="431">
        <f t="shared" si="14"/>
        <v>107.692307692308</v>
      </c>
    </row>
    <row r="645" spans="1:4">
      <c r="A645" s="433" t="s">
        <v>120</v>
      </c>
      <c r="B645" s="431">
        <v>0.0164</v>
      </c>
      <c r="C645" s="431">
        <v>0.0203</v>
      </c>
      <c r="D645" s="431">
        <f t="shared" si="14"/>
        <v>123.780487804878</v>
      </c>
    </row>
    <row r="646" spans="1:4">
      <c r="A646" s="433" t="s">
        <v>121</v>
      </c>
      <c r="B646" s="431">
        <v>0.0009</v>
      </c>
      <c r="C646" s="431">
        <v>0.0008</v>
      </c>
      <c r="D646" s="431">
        <f t="shared" ref="D646:D709" si="15">C646/B646*100</f>
        <v>88.8888888888889</v>
      </c>
    </row>
    <row r="647" spans="1:4">
      <c r="A647" s="433" t="s">
        <v>122</v>
      </c>
      <c r="B647" s="431">
        <v>0</v>
      </c>
      <c r="C647" s="431">
        <v>0</v>
      </c>
      <c r="D647" s="431"/>
    </row>
    <row r="648" spans="1:4">
      <c r="A648" s="433" t="s">
        <v>570</v>
      </c>
      <c r="B648" s="431">
        <v>0.0139</v>
      </c>
      <c r="C648" s="431">
        <v>0.0125</v>
      </c>
      <c r="D648" s="431">
        <f t="shared" si="15"/>
        <v>89.9280575539568</v>
      </c>
    </row>
    <row r="649" spans="1:4">
      <c r="A649" s="432" t="s">
        <v>571</v>
      </c>
      <c r="B649" s="431">
        <v>3.9149</v>
      </c>
      <c r="C649" s="431">
        <v>4.4455</v>
      </c>
      <c r="D649" s="431">
        <f t="shared" si="15"/>
        <v>113.553347467368</v>
      </c>
    </row>
    <row r="650" spans="1:4">
      <c r="A650" s="433" t="s">
        <v>572</v>
      </c>
      <c r="B650" s="431">
        <v>1.5912</v>
      </c>
      <c r="C650" s="431">
        <v>1.8526</v>
      </c>
      <c r="D650" s="431">
        <f t="shared" si="15"/>
        <v>116.427853192559</v>
      </c>
    </row>
    <row r="651" spans="1:4">
      <c r="A651" s="433" t="s">
        <v>573</v>
      </c>
      <c r="B651" s="431">
        <v>2.3237</v>
      </c>
      <c r="C651" s="431">
        <v>2.5929</v>
      </c>
      <c r="D651" s="431">
        <f t="shared" si="15"/>
        <v>111.584972242544</v>
      </c>
    </row>
    <row r="652" spans="1:4">
      <c r="A652" s="432" t="s">
        <v>574</v>
      </c>
      <c r="B652" s="431">
        <v>1.1486</v>
      </c>
      <c r="C652" s="431">
        <v>0.8416</v>
      </c>
      <c r="D652" s="431">
        <f t="shared" si="15"/>
        <v>73.2718091589761</v>
      </c>
    </row>
    <row r="653" spans="1:4">
      <c r="A653" s="433" t="s">
        <v>575</v>
      </c>
      <c r="B653" s="431">
        <v>0.9926</v>
      </c>
      <c r="C653" s="431">
        <v>0.6368</v>
      </c>
      <c r="D653" s="431">
        <f t="shared" si="15"/>
        <v>64.1547451138424</v>
      </c>
    </row>
    <row r="654" spans="1:4">
      <c r="A654" s="433" t="s">
        <v>576</v>
      </c>
      <c r="B654" s="431">
        <v>0.156</v>
      </c>
      <c r="C654" s="431">
        <v>0.2048</v>
      </c>
      <c r="D654" s="431">
        <f t="shared" si="15"/>
        <v>131.282051282051</v>
      </c>
    </row>
    <row r="655" spans="1:4">
      <c r="A655" s="432" t="s">
        <v>577</v>
      </c>
      <c r="B655" s="431">
        <v>2.5212</v>
      </c>
      <c r="C655" s="431">
        <v>2.9173</v>
      </c>
      <c r="D655" s="431">
        <f t="shared" si="15"/>
        <v>115.710772647945</v>
      </c>
    </row>
    <row r="656" spans="1:4">
      <c r="A656" s="433" t="s">
        <v>578</v>
      </c>
      <c r="B656" s="431">
        <v>0.1426</v>
      </c>
      <c r="C656" s="431">
        <v>0.2331</v>
      </c>
      <c r="D656" s="431">
        <f t="shared" si="15"/>
        <v>163.464235624123</v>
      </c>
    </row>
    <row r="657" spans="1:4">
      <c r="A657" s="433" t="s">
        <v>579</v>
      </c>
      <c r="B657" s="431">
        <v>2.3786</v>
      </c>
      <c r="C657" s="431">
        <v>2.6842</v>
      </c>
      <c r="D657" s="431">
        <f t="shared" si="15"/>
        <v>112.847893718994</v>
      </c>
    </row>
    <row r="658" spans="1:4">
      <c r="A658" s="432" t="s">
        <v>580</v>
      </c>
      <c r="B658" s="431">
        <v>0</v>
      </c>
      <c r="C658" s="431">
        <v>0</v>
      </c>
      <c r="D658" s="431"/>
    </row>
    <row r="659" spans="1:4">
      <c r="A659" s="433" t="s">
        <v>581</v>
      </c>
      <c r="B659" s="431">
        <v>0</v>
      </c>
      <c r="C659" s="431">
        <v>0</v>
      </c>
      <c r="D659" s="431"/>
    </row>
    <row r="660" spans="1:4">
      <c r="A660" s="433" t="s">
        <v>582</v>
      </c>
      <c r="B660" s="431">
        <v>0</v>
      </c>
      <c r="C660" s="431">
        <v>0</v>
      </c>
      <c r="D660" s="431"/>
    </row>
    <row r="661" spans="1:4">
      <c r="A661" s="432" t="s">
        <v>583</v>
      </c>
      <c r="B661" s="431">
        <v>0.1072</v>
      </c>
      <c r="C661" s="431">
        <v>0.2417</v>
      </c>
      <c r="D661" s="431">
        <f t="shared" si="15"/>
        <v>225.466417910448</v>
      </c>
    </row>
    <row r="662" spans="1:4">
      <c r="A662" s="433" t="s">
        <v>584</v>
      </c>
      <c r="B662" s="431">
        <v>0.0438</v>
      </c>
      <c r="C662" s="431">
        <v>0.108</v>
      </c>
      <c r="D662" s="431">
        <f t="shared" si="15"/>
        <v>246.575342465753</v>
      </c>
    </row>
    <row r="663" spans="1:4">
      <c r="A663" s="433" t="s">
        <v>585</v>
      </c>
      <c r="B663" s="431">
        <v>0.0634</v>
      </c>
      <c r="C663" s="431">
        <v>0.1337</v>
      </c>
      <c r="D663" s="431">
        <f t="shared" si="15"/>
        <v>210.883280757098</v>
      </c>
    </row>
    <row r="664" spans="1:4">
      <c r="A664" s="432" t="s">
        <v>586</v>
      </c>
      <c r="B664" s="431">
        <v>47.4609</v>
      </c>
      <c r="C664" s="431">
        <v>48.6903</v>
      </c>
      <c r="D664" s="431">
        <f t="shared" si="15"/>
        <v>102.590342787431</v>
      </c>
    </row>
    <row r="665" ht="24" spans="1:4">
      <c r="A665" s="433" t="s">
        <v>587</v>
      </c>
      <c r="B665" s="431">
        <v>35.0388</v>
      </c>
      <c r="C665" s="431">
        <v>36.9825</v>
      </c>
      <c r="D665" s="431">
        <f t="shared" si="15"/>
        <v>105.547279016405</v>
      </c>
    </row>
    <row r="666" ht="24" spans="1:4">
      <c r="A666" s="433" t="s">
        <v>588</v>
      </c>
      <c r="B666" s="431">
        <v>12.2531</v>
      </c>
      <c r="C666" s="431">
        <v>11.4471</v>
      </c>
      <c r="D666" s="431">
        <f t="shared" si="15"/>
        <v>93.4220727815818</v>
      </c>
    </row>
    <row r="667" spans="1:4">
      <c r="A667" s="433" t="s">
        <v>589</v>
      </c>
      <c r="B667" s="431">
        <v>0.169</v>
      </c>
      <c r="C667" s="431">
        <v>0.2607</v>
      </c>
      <c r="D667" s="431">
        <f t="shared" si="15"/>
        <v>154.260355029586</v>
      </c>
    </row>
    <row r="668" spans="1:4">
      <c r="A668" s="432" t="s">
        <v>590</v>
      </c>
      <c r="B668" s="431">
        <v>0.32</v>
      </c>
      <c r="C668" s="431">
        <v>0.0927</v>
      </c>
      <c r="D668" s="431">
        <f t="shared" si="15"/>
        <v>28.96875</v>
      </c>
    </row>
    <row r="669" spans="1:4">
      <c r="A669" s="433" t="s">
        <v>591</v>
      </c>
      <c r="B669" s="431">
        <v>0.0562</v>
      </c>
      <c r="C669" s="431">
        <v>0.01</v>
      </c>
      <c r="D669" s="431">
        <f t="shared" si="15"/>
        <v>17.7935943060498</v>
      </c>
    </row>
    <row r="670" spans="1:4">
      <c r="A670" s="433" t="s">
        <v>592</v>
      </c>
      <c r="B670" s="431">
        <v>0.0976</v>
      </c>
      <c r="C670" s="431">
        <v>0.0636</v>
      </c>
      <c r="D670" s="431">
        <f t="shared" si="15"/>
        <v>65.1639344262295</v>
      </c>
    </row>
    <row r="671" spans="1:4">
      <c r="A671" s="433" t="s">
        <v>593</v>
      </c>
      <c r="B671" s="431">
        <v>0.0004</v>
      </c>
      <c r="C671" s="431">
        <v>0</v>
      </c>
      <c r="D671" s="431">
        <f t="shared" si="15"/>
        <v>0</v>
      </c>
    </row>
    <row r="672" spans="1:4">
      <c r="A672" s="433" t="s">
        <v>594</v>
      </c>
      <c r="B672" s="431">
        <v>0.1658</v>
      </c>
      <c r="C672" s="431">
        <v>0.0191</v>
      </c>
      <c r="D672" s="431">
        <f t="shared" si="15"/>
        <v>11.5199034981906</v>
      </c>
    </row>
    <row r="673" spans="1:4">
      <c r="A673" s="432" t="s">
        <v>595</v>
      </c>
      <c r="B673" s="431">
        <v>0.1291</v>
      </c>
      <c r="C673" s="431">
        <v>0.2042</v>
      </c>
      <c r="D673" s="431">
        <f t="shared" si="15"/>
        <v>158.171959721146</v>
      </c>
    </row>
    <row r="674" spans="1:4">
      <c r="A674" s="433" t="s">
        <v>120</v>
      </c>
      <c r="B674" s="431">
        <v>0.0909</v>
      </c>
      <c r="C674" s="431">
        <v>0.0774</v>
      </c>
      <c r="D674" s="431">
        <f t="shared" si="15"/>
        <v>85.1485148514851</v>
      </c>
    </row>
    <row r="675" spans="1:4">
      <c r="A675" s="433" t="s">
        <v>121</v>
      </c>
      <c r="B675" s="431">
        <v>0.0048</v>
      </c>
      <c r="C675" s="431">
        <v>0.009</v>
      </c>
      <c r="D675" s="431">
        <f t="shared" si="15"/>
        <v>187.5</v>
      </c>
    </row>
    <row r="676" spans="1:4">
      <c r="A676" s="433" t="s">
        <v>122</v>
      </c>
      <c r="B676" s="431">
        <v>0</v>
      </c>
      <c r="C676" s="431">
        <v>0.0007</v>
      </c>
      <c r="D676" s="431"/>
    </row>
    <row r="677" spans="1:4">
      <c r="A677" s="433" t="s">
        <v>596</v>
      </c>
      <c r="B677" s="431">
        <v>0.0334</v>
      </c>
      <c r="C677" s="431">
        <v>0.0329</v>
      </c>
      <c r="D677" s="431">
        <f t="shared" si="15"/>
        <v>98.502994011976</v>
      </c>
    </row>
    <row r="678" spans="1:4">
      <c r="A678" s="433" t="s">
        <v>597</v>
      </c>
      <c r="B678" s="431">
        <v>0</v>
      </c>
      <c r="C678" s="431">
        <v>0.0015</v>
      </c>
      <c r="D678" s="431"/>
    </row>
    <row r="679" spans="1:4">
      <c r="A679" s="433" t="s">
        <v>129</v>
      </c>
      <c r="B679" s="431">
        <v>0</v>
      </c>
      <c r="C679" s="431">
        <v>0</v>
      </c>
      <c r="D679" s="431"/>
    </row>
    <row r="680" spans="1:4">
      <c r="A680" s="433" t="s">
        <v>598</v>
      </c>
      <c r="B680" s="431">
        <v>0</v>
      </c>
      <c r="C680" s="431">
        <v>0.0827</v>
      </c>
      <c r="D680" s="431"/>
    </row>
    <row r="681" spans="1:4">
      <c r="A681" s="432" t="s">
        <v>599</v>
      </c>
      <c r="B681" s="431">
        <v>2.3772</v>
      </c>
      <c r="C681" s="431">
        <v>2.4448</v>
      </c>
      <c r="D681" s="431">
        <f t="shared" si="15"/>
        <v>102.843681642268</v>
      </c>
    </row>
    <row r="682" spans="1:4">
      <c r="A682" s="433" t="s">
        <v>600</v>
      </c>
      <c r="B682" s="431">
        <v>2.3772</v>
      </c>
      <c r="C682" s="431">
        <v>2.4448</v>
      </c>
      <c r="D682" s="431">
        <f t="shared" si="15"/>
        <v>102.843681642268</v>
      </c>
    </row>
    <row r="683" spans="1:4">
      <c r="A683" s="432" t="s">
        <v>601</v>
      </c>
      <c r="B683" s="431">
        <v>50.0869</v>
      </c>
      <c r="C683" s="431">
        <v>56.0069</v>
      </c>
      <c r="D683" s="431">
        <f t="shared" si="15"/>
        <v>111.819457782374</v>
      </c>
    </row>
    <row r="684" spans="1:4">
      <c r="A684" s="432" t="s">
        <v>602</v>
      </c>
      <c r="B684" s="431">
        <v>1.7276</v>
      </c>
      <c r="C684" s="431">
        <v>1.6638</v>
      </c>
      <c r="D684" s="431">
        <f t="shared" si="15"/>
        <v>96.3070155128502</v>
      </c>
    </row>
    <row r="685" spans="1:4">
      <c r="A685" s="433" t="s">
        <v>120</v>
      </c>
      <c r="B685" s="431">
        <v>1.4027</v>
      </c>
      <c r="C685" s="431">
        <v>1.3771</v>
      </c>
      <c r="D685" s="431">
        <f t="shared" si="15"/>
        <v>98.1749483139659</v>
      </c>
    </row>
    <row r="686" spans="1:4">
      <c r="A686" s="433" t="s">
        <v>121</v>
      </c>
      <c r="B686" s="431">
        <v>0.2011</v>
      </c>
      <c r="C686" s="431">
        <v>0.1802</v>
      </c>
      <c r="D686" s="431">
        <f t="shared" si="15"/>
        <v>89.6071606166087</v>
      </c>
    </row>
    <row r="687" spans="1:4">
      <c r="A687" s="433" t="s">
        <v>122</v>
      </c>
      <c r="B687" s="431">
        <v>0.0038</v>
      </c>
      <c r="C687" s="431">
        <v>0.0284</v>
      </c>
      <c r="D687" s="431">
        <f t="shared" si="15"/>
        <v>747.368421052632</v>
      </c>
    </row>
    <row r="688" spans="1:4">
      <c r="A688" s="433" t="s">
        <v>603</v>
      </c>
      <c r="B688" s="431">
        <v>0.12</v>
      </c>
      <c r="C688" s="431">
        <v>0.0781</v>
      </c>
      <c r="D688" s="431">
        <f t="shared" si="15"/>
        <v>65.0833333333333</v>
      </c>
    </row>
    <row r="689" spans="1:4">
      <c r="A689" s="432" t="s">
        <v>604</v>
      </c>
      <c r="B689" s="431">
        <v>1.8239</v>
      </c>
      <c r="C689" s="431">
        <v>3.0916</v>
      </c>
      <c r="D689" s="431">
        <f t="shared" si="15"/>
        <v>169.504907067273</v>
      </c>
    </row>
    <row r="690" spans="1:4">
      <c r="A690" s="433" t="s">
        <v>605</v>
      </c>
      <c r="B690" s="431">
        <v>0.7396</v>
      </c>
      <c r="C690" s="431">
        <v>1.2185</v>
      </c>
      <c r="D690" s="431">
        <f t="shared" si="15"/>
        <v>164.751216873986</v>
      </c>
    </row>
    <row r="691" spans="1:4">
      <c r="A691" s="433" t="s">
        <v>606</v>
      </c>
      <c r="B691" s="431">
        <v>0.1497</v>
      </c>
      <c r="C691" s="431">
        <v>0.7507</v>
      </c>
      <c r="D691" s="431">
        <f t="shared" si="15"/>
        <v>501.469605878424</v>
      </c>
    </row>
    <row r="692" spans="1:4">
      <c r="A692" s="433" t="s">
        <v>607</v>
      </c>
      <c r="B692" s="431">
        <v>0.0377</v>
      </c>
      <c r="C692" s="431">
        <v>0.0356</v>
      </c>
      <c r="D692" s="431">
        <f t="shared" si="15"/>
        <v>94.4297082228117</v>
      </c>
    </row>
    <row r="693" spans="1:4">
      <c r="A693" s="433" t="s">
        <v>608</v>
      </c>
      <c r="B693" s="431">
        <v>0</v>
      </c>
      <c r="C693" s="431">
        <v>0</v>
      </c>
      <c r="D693" s="431"/>
    </row>
    <row r="694" spans="1:4">
      <c r="A694" s="433" t="s">
        <v>609</v>
      </c>
      <c r="B694" s="431">
        <v>0.1362</v>
      </c>
      <c r="C694" s="431">
        <v>0.16</v>
      </c>
      <c r="D694" s="431">
        <f t="shared" si="15"/>
        <v>117.474302496329</v>
      </c>
    </row>
    <row r="695" spans="1:4">
      <c r="A695" s="433" t="s">
        <v>610</v>
      </c>
      <c r="B695" s="431">
        <v>0.1051</v>
      </c>
      <c r="C695" s="431">
        <v>0.0889</v>
      </c>
      <c r="D695" s="431">
        <f t="shared" si="15"/>
        <v>84.5861084681256</v>
      </c>
    </row>
    <row r="696" spans="1:4">
      <c r="A696" s="433" t="s">
        <v>611</v>
      </c>
      <c r="B696" s="431">
        <v>0</v>
      </c>
      <c r="C696" s="431">
        <v>0</v>
      </c>
      <c r="D696" s="431"/>
    </row>
    <row r="697" spans="1:4">
      <c r="A697" s="433" t="s">
        <v>612</v>
      </c>
      <c r="B697" s="431">
        <v>0.2236</v>
      </c>
      <c r="C697" s="431">
        <v>0.1972</v>
      </c>
      <c r="D697" s="431">
        <f t="shared" si="15"/>
        <v>88.1932021466905</v>
      </c>
    </row>
    <row r="698" spans="1:4">
      <c r="A698" s="433" t="s">
        <v>613</v>
      </c>
      <c r="B698" s="431">
        <v>0</v>
      </c>
      <c r="C698" s="431">
        <v>0</v>
      </c>
      <c r="D698" s="431"/>
    </row>
    <row r="699" spans="1:4">
      <c r="A699" s="433" t="s">
        <v>614</v>
      </c>
      <c r="B699" s="431">
        <v>0</v>
      </c>
      <c r="C699" s="431">
        <v>0.012</v>
      </c>
      <c r="D699" s="431"/>
    </row>
    <row r="700" spans="1:4">
      <c r="A700" s="433" t="s">
        <v>615</v>
      </c>
      <c r="B700" s="431">
        <v>0</v>
      </c>
      <c r="C700" s="431">
        <v>0</v>
      </c>
      <c r="D700" s="431"/>
    </row>
    <row r="701" spans="1:4">
      <c r="A701" s="433" t="s">
        <v>616</v>
      </c>
      <c r="B701" s="431">
        <v>0.432</v>
      </c>
      <c r="C701" s="431">
        <v>0.6287</v>
      </c>
      <c r="D701" s="431">
        <f t="shared" si="15"/>
        <v>145.532407407407</v>
      </c>
    </row>
    <row r="702" spans="1:4">
      <c r="A702" s="432" t="s">
        <v>617</v>
      </c>
      <c r="B702" s="431">
        <v>2.5258</v>
      </c>
      <c r="C702" s="431">
        <v>3.0613</v>
      </c>
      <c r="D702" s="431">
        <f t="shared" si="15"/>
        <v>121.201203579064</v>
      </c>
    </row>
    <row r="703" spans="1:4">
      <c r="A703" s="433" t="s">
        <v>618</v>
      </c>
      <c r="B703" s="431">
        <v>0.3314</v>
      </c>
      <c r="C703" s="431">
        <v>0.4776</v>
      </c>
      <c r="D703" s="431">
        <f t="shared" si="15"/>
        <v>144.115872057936</v>
      </c>
    </row>
    <row r="704" spans="1:4">
      <c r="A704" s="433" t="s">
        <v>619</v>
      </c>
      <c r="B704" s="431">
        <v>1.3276</v>
      </c>
      <c r="C704" s="431">
        <v>1.4786</v>
      </c>
      <c r="D704" s="431">
        <f t="shared" si="15"/>
        <v>111.373907803555</v>
      </c>
    </row>
    <row r="705" spans="1:4">
      <c r="A705" s="433" t="s">
        <v>620</v>
      </c>
      <c r="B705" s="431">
        <v>0.8668</v>
      </c>
      <c r="C705" s="431">
        <v>1.1051</v>
      </c>
      <c r="D705" s="431">
        <f t="shared" si="15"/>
        <v>127.491924319335</v>
      </c>
    </row>
    <row r="706" spans="1:4">
      <c r="A706" s="432" t="s">
        <v>621</v>
      </c>
      <c r="B706" s="431">
        <v>8.035</v>
      </c>
      <c r="C706" s="431">
        <v>8.5251</v>
      </c>
      <c r="D706" s="431">
        <f t="shared" si="15"/>
        <v>106.099564405725</v>
      </c>
    </row>
    <row r="707" spans="1:4">
      <c r="A707" s="433" t="s">
        <v>622</v>
      </c>
      <c r="B707" s="431">
        <v>1.7645</v>
      </c>
      <c r="C707" s="431">
        <v>1.8306</v>
      </c>
      <c r="D707" s="431">
        <f t="shared" si="15"/>
        <v>103.7461037121</v>
      </c>
    </row>
    <row r="708" spans="1:4">
      <c r="A708" s="433" t="s">
        <v>623</v>
      </c>
      <c r="B708" s="431">
        <v>0.2194</v>
      </c>
      <c r="C708" s="431">
        <v>0.2267</v>
      </c>
      <c r="D708" s="431">
        <f t="shared" si="15"/>
        <v>103.327256153145</v>
      </c>
    </row>
    <row r="709" spans="1:4">
      <c r="A709" s="433" t="s">
        <v>624</v>
      </c>
      <c r="B709" s="431">
        <v>0.3694</v>
      </c>
      <c r="C709" s="431">
        <v>0.4372</v>
      </c>
      <c r="D709" s="431">
        <f t="shared" si="15"/>
        <v>118.3540877098</v>
      </c>
    </row>
    <row r="710" spans="1:4">
      <c r="A710" s="433" t="s">
        <v>625</v>
      </c>
      <c r="B710" s="431">
        <v>0</v>
      </c>
      <c r="C710" s="431">
        <v>0</v>
      </c>
      <c r="D710" s="431"/>
    </row>
    <row r="711" spans="1:4">
      <c r="A711" s="433" t="s">
        <v>626</v>
      </c>
      <c r="B711" s="431">
        <v>0</v>
      </c>
      <c r="C711" s="431">
        <v>0.002</v>
      </c>
      <c r="D711" s="431"/>
    </row>
    <row r="712" spans="1:4">
      <c r="A712" s="433" t="s">
        <v>627</v>
      </c>
      <c r="B712" s="431">
        <v>0.0006</v>
      </c>
      <c r="C712" s="431">
        <v>0.0402</v>
      </c>
      <c r="D712" s="431">
        <f t="shared" ref="D710:D773" si="16">C712/B712*100</f>
        <v>6700</v>
      </c>
    </row>
    <row r="713" spans="1:4">
      <c r="A713" s="433" t="s">
        <v>628</v>
      </c>
      <c r="B713" s="431">
        <v>0.003</v>
      </c>
      <c r="C713" s="431">
        <v>0.0109</v>
      </c>
      <c r="D713" s="431">
        <f t="shared" si="16"/>
        <v>363.333333333333</v>
      </c>
    </row>
    <row r="714" spans="1:4">
      <c r="A714" s="433" t="s">
        <v>629</v>
      </c>
      <c r="B714" s="431">
        <v>3.2605</v>
      </c>
      <c r="C714" s="431">
        <v>3.8888</v>
      </c>
      <c r="D714" s="431">
        <f t="shared" si="16"/>
        <v>119.270050605735</v>
      </c>
    </row>
    <row r="715" spans="1:4">
      <c r="A715" s="433" t="s">
        <v>630</v>
      </c>
      <c r="B715" s="431">
        <v>1.4818</v>
      </c>
      <c r="C715" s="431">
        <v>1.0493</v>
      </c>
      <c r="D715" s="431">
        <f t="shared" si="16"/>
        <v>70.812525307059</v>
      </c>
    </row>
    <row r="716" spans="1:4">
      <c r="A716" s="433" t="s">
        <v>631</v>
      </c>
      <c r="B716" s="431">
        <v>0.0015</v>
      </c>
      <c r="C716" s="431">
        <v>0.0007</v>
      </c>
      <c r="D716" s="431">
        <f t="shared" si="16"/>
        <v>46.6666666666667</v>
      </c>
    </row>
    <row r="717" spans="1:4">
      <c r="A717" s="433" t="s">
        <v>632</v>
      </c>
      <c r="B717" s="431">
        <v>0.9343</v>
      </c>
      <c r="C717" s="431">
        <v>1.0387</v>
      </c>
      <c r="D717" s="431">
        <f t="shared" si="16"/>
        <v>111.174141068179</v>
      </c>
    </row>
    <row r="718" spans="1:4">
      <c r="A718" s="432" t="s">
        <v>633</v>
      </c>
      <c r="B718" s="431">
        <v>0.0685</v>
      </c>
      <c r="C718" s="431">
        <v>0.0486</v>
      </c>
      <c r="D718" s="431">
        <f t="shared" si="16"/>
        <v>70.948905109489</v>
      </c>
    </row>
    <row r="719" spans="1:4">
      <c r="A719" s="433" t="s">
        <v>634</v>
      </c>
      <c r="B719" s="431">
        <v>0.0592</v>
      </c>
      <c r="C719" s="431">
        <v>0.0431</v>
      </c>
      <c r="D719" s="431">
        <f t="shared" si="16"/>
        <v>72.804054054054</v>
      </c>
    </row>
    <row r="720" spans="1:4">
      <c r="A720" s="433" t="s">
        <v>635</v>
      </c>
      <c r="B720" s="431">
        <v>0.0093</v>
      </c>
      <c r="C720" s="431">
        <v>0.0055</v>
      </c>
      <c r="D720" s="431">
        <f t="shared" si="16"/>
        <v>59.1397849462366</v>
      </c>
    </row>
    <row r="721" spans="1:4">
      <c r="A721" s="432" t="s">
        <v>636</v>
      </c>
      <c r="B721" s="431">
        <v>4.6372</v>
      </c>
      <c r="C721" s="431">
        <v>5.4335</v>
      </c>
      <c r="D721" s="431">
        <f t="shared" si="16"/>
        <v>117.172000345036</v>
      </c>
    </row>
    <row r="722" spans="1:4">
      <c r="A722" s="433" t="s">
        <v>637</v>
      </c>
      <c r="B722" s="431">
        <v>0.0819</v>
      </c>
      <c r="C722" s="431">
        <v>0.1603</v>
      </c>
      <c r="D722" s="431">
        <f t="shared" si="16"/>
        <v>195.726495726496</v>
      </c>
    </row>
    <row r="723" spans="1:4">
      <c r="A723" s="433" t="s">
        <v>638</v>
      </c>
      <c r="B723" s="431">
        <v>3.3428</v>
      </c>
      <c r="C723" s="431">
        <v>3.8262</v>
      </c>
      <c r="D723" s="431">
        <f t="shared" si="16"/>
        <v>114.460930956085</v>
      </c>
    </row>
    <row r="724" spans="1:4">
      <c r="A724" s="433" t="s">
        <v>639</v>
      </c>
      <c r="B724" s="431">
        <v>1.2125</v>
      </c>
      <c r="C724" s="431">
        <v>1.447</v>
      </c>
      <c r="D724" s="431">
        <f t="shared" si="16"/>
        <v>119.340206185567</v>
      </c>
    </row>
    <row r="725" spans="1:4">
      <c r="A725" s="432" t="s">
        <v>640</v>
      </c>
      <c r="B725" s="431">
        <v>2.3562</v>
      </c>
      <c r="C725" s="431">
        <v>2.8028</v>
      </c>
      <c r="D725" s="431">
        <f t="shared" si="16"/>
        <v>118.954248366013</v>
      </c>
    </row>
    <row r="726" spans="1:4">
      <c r="A726" s="433" t="s">
        <v>641</v>
      </c>
      <c r="B726" s="431">
        <v>0.9417</v>
      </c>
      <c r="C726" s="431">
        <v>1.1121</v>
      </c>
      <c r="D726" s="431">
        <f t="shared" si="16"/>
        <v>118.094934692577</v>
      </c>
    </row>
    <row r="727" spans="1:4">
      <c r="A727" s="433" t="s">
        <v>642</v>
      </c>
      <c r="B727" s="431">
        <v>1.0295</v>
      </c>
      <c r="C727" s="431">
        <v>1.4</v>
      </c>
      <c r="D727" s="431">
        <f t="shared" si="16"/>
        <v>135.988343856241</v>
      </c>
    </row>
    <row r="728" spans="1:4">
      <c r="A728" s="433" t="s">
        <v>643</v>
      </c>
      <c r="B728" s="431">
        <v>0.2443</v>
      </c>
      <c r="C728" s="431">
        <v>0.1268</v>
      </c>
      <c r="D728" s="431">
        <f t="shared" si="16"/>
        <v>51.9033974621367</v>
      </c>
    </row>
    <row r="729" spans="1:4">
      <c r="A729" s="433" t="s">
        <v>644</v>
      </c>
      <c r="B729" s="431">
        <v>0.1407</v>
      </c>
      <c r="C729" s="431">
        <v>0.1639</v>
      </c>
      <c r="D729" s="431">
        <f t="shared" si="16"/>
        <v>116.488983653163</v>
      </c>
    </row>
    <row r="730" spans="1:4">
      <c r="A730" s="432" t="s">
        <v>645</v>
      </c>
      <c r="B730" s="431">
        <v>25.4805</v>
      </c>
      <c r="C730" s="431">
        <v>25.6511</v>
      </c>
      <c r="D730" s="431">
        <f t="shared" si="16"/>
        <v>100.669531602598</v>
      </c>
    </row>
    <row r="731" spans="1:4">
      <c r="A731" s="433" t="s">
        <v>646</v>
      </c>
      <c r="B731" s="431">
        <v>0.3787</v>
      </c>
      <c r="C731" s="431">
        <v>0.3436</v>
      </c>
      <c r="D731" s="431">
        <f t="shared" si="16"/>
        <v>90.7314496963296</v>
      </c>
    </row>
    <row r="732" ht="24" spans="1:4">
      <c r="A732" s="433" t="s">
        <v>647</v>
      </c>
      <c r="B732" s="431">
        <v>24.897</v>
      </c>
      <c r="C732" s="431">
        <v>25.1649</v>
      </c>
      <c r="D732" s="431">
        <f t="shared" si="16"/>
        <v>101.076033257019</v>
      </c>
    </row>
    <row r="733" spans="1:4">
      <c r="A733" s="433" t="s">
        <v>648</v>
      </c>
      <c r="B733" s="431">
        <v>0.2048</v>
      </c>
      <c r="C733" s="431">
        <v>0.1426</v>
      </c>
      <c r="D733" s="431">
        <f t="shared" si="16"/>
        <v>69.62890625</v>
      </c>
    </row>
    <row r="734" spans="1:4">
      <c r="A734" s="432" t="s">
        <v>649</v>
      </c>
      <c r="B734" s="431">
        <v>1.3806</v>
      </c>
      <c r="C734" s="431">
        <v>2.0982</v>
      </c>
      <c r="D734" s="431">
        <f t="shared" si="16"/>
        <v>151.977401129944</v>
      </c>
    </row>
    <row r="735" spans="1:4">
      <c r="A735" s="433" t="s">
        <v>650</v>
      </c>
      <c r="B735" s="431">
        <v>1.282</v>
      </c>
      <c r="C735" s="431">
        <v>1.0242</v>
      </c>
      <c r="D735" s="431">
        <f t="shared" si="16"/>
        <v>79.8907956318253</v>
      </c>
    </row>
    <row r="736" spans="1:4">
      <c r="A736" s="433" t="s">
        <v>651</v>
      </c>
      <c r="B736" s="431">
        <v>0.0308</v>
      </c>
      <c r="C736" s="431">
        <v>0.03</v>
      </c>
      <c r="D736" s="431">
        <f t="shared" si="16"/>
        <v>97.4025974025974</v>
      </c>
    </row>
    <row r="737" spans="1:4">
      <c r="A737" s="433" t="s">
        <v>652</v>
      </c>
      <c r="B737" s="431">
        <v>0.0678</v>
      </c>
      <c r="C737" s="431">
        <v>1.044</v>
      </c>
      <c r="D737" s="431">
        <f t="shared" si="16"/>
        <v>1539.82300884956</v>
      </c>
    </row>
    <row r="738" spans="1:4">
      <c r="A738" s="432" t="s">
        <v>653</v>
      </c>
      <c r="B738" s="431">
        <v>0.4134</v>
      </c>
      <c r="C738" s="431">
        <v>0.4744</v>
      </c>
      <c r="D738" s="431">
        <f t="shared" si="16"/>
        <v>114.755684567005</v>
      </c>
    </row>
    <row r="739" spans="1:4">
      <c r="A739" s="433" t="s">
        <v>654</v>
      </c>
      <c r="B739" s="431">
        <v>0.3916</v>
      </c>
      <c r="C739" s="431">
        <v>0.4585</v>
      </c>
      <c r="D739" s="431">
        <f t="shared" si="16"/>
        <v>117.083758937692</v>
      </c>
    </row>
    <row r="740" spans="1:4">
      <c r="A740" s="433" t="s">
        <v>655</v>
      </c>
      <c r="B740" s="431">
        <v>0.0218</v>
      </c>
      <c r="C740" s="431">
        <v>0.0159</v>
      </c>
      <c r="D740" s="431">
        <f t="shared" si="16"/>
        <v>72.9357798165138</v>
      </c>
    </row>
    <row r="741" spans="1:4">
      <c r="A741" s="432" t="s">
        <v>656</v>
      </c>
      <c r="B741" s="431">
        <v>0</v>
      </c>
      <c r="C741" s="431">
        <v>0.5961</v>
      </c>
      <c r="D741" s="431"/>
    </row>
    <row r="742" spans="1:4">
      <c r="A742" s="433" t="s">
        <v>120</v>
      </c>
      <c r="B742" s="431">
        <v>0</v>
      </c>
      <c r="C742" s="431">
        <v>0.1531</v>
      </c>
      <c r="D742" s="431"/>
    </row>
    <row r="743" spans="1:4">
      <c r="A743" s="433" t="s">
        <v>121</v>
      </c>
      <c r="B743" s="431">
        <v>0</v>
      </c>
      <c r="C743" s="431">
        <v>0.0149</v>
      </c>
      <c r="D743" s="431"/>
    </row>
    <row r="744" spans="1:4">
      <c r="A744" s="433" t="s">
        <v>122</v>
      </c>
      <c r="B744" s="431">
        <v>0</v>
      </c>
      <c r="C744" s="431">
        <v>0</v>
      </c>
      <c r="D744" s="431"/>
    </row>
    <row r="745" spans="1:4">
      <c r="A745" s="433" t="s">
        <v>161</v>
      </c>
      <c r="B745" s="431">
        <v>0</v>
      </c>
      <c r="C745" s="431">
        <v>0.003</v>
      </c>
      <c r="D745" s="431"/>
    </row>
    <row r="746" spans="1:4">
      <c r="A746" s="433" t="s">
        <v>657</v>
      </c>
      <c r="B746" s="431">
        <v>0</v>
      </c>
      <c r="C746" s="431">
        <v>0.3319</v>
      </c>
      <c r="D746" s="431"/>
    </row>
    <row r="747" spans="1:4">
      <c r="A747" s="433" t="s">
        <v>658</v>
      </c>
      <c r="B747" s="431">
        <v>0</v>
      </c>
      <c r="C747" s="431">
        <v>0.0004</v>
      </c>
      <c r="D747" s="431"/>
    </row>
    <row r="748" spans="1:4">
      <c r="A748" s="433" t="s">
        <v>129</v>
      </c>
      <c r="B748" s="431">
        <v>0</v>
      </c>
      <c r="C748" s="431">
        <v>0</v>
      </c>
      <c r="D748" s="431"/>
    </row>
    <row r="749" spans="1:4">
      <c r="A749" s="433" t="s">
        <v>659</v>
      </c>
      <c r="B749" s="431">
        <v>0</v>
      </c>
      <c r="C749" s="431">
        <v>0.0928</v>
      </c>
      <c r="D749" s="431"/>
    </row>
    <row r="750" spans="1:4">
      <c r="A750" s="432" t="s">
        <v>660</v>
      </c>
      <c r="B750" s="431">
        <v>0</v>
      </c>
      <c r="C750" s="431">
        <v>0.0565</v>
      </c>
      <c r="D750" s="431"/>
    </row>
    <row r="751" spans="1:4">
      <c r="A751" s="433" t="s">
        <v>661</v>
      </c>
      <c r="B751" s="431">
        <v>0</v>
      </c>
      <c r="C751" s="431">
        <v>0.0565</v>
      </c>
      <c r="D751" s="431"/>
    </row>
    <row r="752" spans="1:4">
      <c r="A752" s="432" t="s">
        <v>662</v>
      </c>
      <c r="B752" s="431">
        <v>1.6382</v>
      </c>
      <c r="C752" s="431">
        <v>2.5039</v>
      </c>
      <c r="D752" s="431">
        <f t="shared" si="16"/>
        <v>152.844585520693</v>
      </c>
    </row>
    <row r="753" spans="1:4">
      <c r="A753" s="433" t="s">
        <v>663</v>
      </c>
      <c r="B753" s="431">
        <v>1.6382</v>
      </c>
      <c r="C753" s="431">
        <v>2.5039</v>
      </c>
      <c r="D753" s="431">
        <f t="shared" si="16"/>
        <v>152.844585520693</v>
      </c>
    </row>
    <row r="754" spans="1:4">
      <c r="A754" s="432" t="s">
        <v>664</v>
      </c>
      <c r="B754" s="431">
        <v>15.4964</v>
      </c>
      <c r="C754" s="431">
        <v>19.1505</v>
      </c>
      <c r="D754" s="431">
        <f t="shared" si="16"/>
        <v>123.580315428099</v>
      </c>
    </row>
    <row r="755" spans="1:4">
      <c r="A755" s="432" t="s">
        <v>665</v>
      </c>
      <c r="B755" s="431">
        <v>1.7746</v>
      </c>
      <c r="C755" s="431">
        <v>1.3908</v>
      </c>
      <c r="D755" s="431">
        <f t="shared" si="16"/>
        <v>78.372591006424</v>
      </c>
    </row>
    <row r="756" spans="1:4">
      <c r="A756" s="433" t="s">
        <v>120</v>
      </c>
      <c r="B756" s="431">
        <v>0.6424</v>
      </c>
      <c r="C756" s="431">
        <v>0.6442</v>
      </c>
      <c r="D756" s="431">
        <f t="shared" si="16"/>
        <v>100.280199252802</v>
      </c>
    </row>
    <row r="757" spans="1:4">
      <c r="A757" s="433" t="s">
        <v>121</v>
      </c>
      <c r="B757" s="431">
        <v>0.1494</v>
      </c>
      <c r="C757" s="431">
        <v>0.2077</v>
      </c>
      <c r="D757" s="431">
        <f t="shared" si="16"/>
        <v>139.022757697456</v>
      </c>
    </row>
    <row r="758" spans="1:4">
      <c r="A758" s="433" t="s">
        <v>122</v>
      </c>
      <c r="B758" s="431">
        <v>0.0051</v>
      </c>
      <c r="C758" s="431">
        <v>0.0027</v>
      </c>
      <c r="D758" s="431">
        <f t="shared" si="16"/>
        <v>52.9411764705882</v>
      </c>
    </row>
    <row r="759" spans="1:4">
      <c r="A759" s="433" t="s">
        <v>666</v>
      </c>
      <c r="B759" s="431">
        <v>0.007</v>
      </c>
      <c r="C759" s="431">
        <v>0.0004</v>
      </c>
      <c r="D759" s="431">
        <f t="shared" si="16"/>
        <v>5.71428571428571</v>
      </c>
    </row>
    <row r="760" spans="1:4">
      <c r="A760" s="433" t="s">
        <v>667</v>
      </c>
      <c r="B760" s="431">
        <v>0.0099</v>
      </c>
      <c r="C760" s="431">
        <v>0.0217</v>
      </c>
      <c r="D760" s="431">
        <f t="shared" si="16"/>
        <v>219.191919191919</v>
      </c>
    </row>
    <row r="761" spans="1:4">
      <c r="A761" s="433" t="s">
        <v>668</v>
      </c>
      <c r="B761" s="431">
        <v>0</v>
      </c>
      <c r="C761" s="431">
        <v>0</v>
      </c>
      <c r="D761" s="431"/>
    </row>
    <row r="762" spans="1:4">
      <c r="A762" s="433" t="s">
        <v>669</v>
      </c>
      <c r="B762" s="431">
        <v>0</v>
      </c>
      <c r="C762" s="431">
        <v>0</v>
      </c>
      <c r="D762" s="431"/>
    </row>
    <row r="763" spans="1:4">
      <c r="A763" s="433" t="s">
        <v>670</v>
      </c>
      <c r="B763" s="431">
        <v>0</v>
      </c>
      <c r="C763" s="431">
        <v>0.0009</v>
      </c>
      <c r="D763" s="431"/>
    </row>
    <row r="764" spans="1:4">
      <c r="A764" s="433" t="s">
        <v>671</v>
      </c>
      <c r="B764" s="431">
        <v>0.9608</v>
      </c>
      <c r="C764" s="431">
        <v>0.5132</v>
      </c>
      <c r="D764" s="431">
        <f t="shared" si="16"/>
        <v>53.413821815154</v>
      </c>
    </row>
    <row r="765" spans="1:4">
      <c r="A765" s="432" t="s">
        <v>672</v>
      </c>
      <c r="B765" s="431">
        <v>0.1672</v>
      </c>
      <c r="C765" s="431">
        <v>0.1111</v>
      </c>
      <c r="D765" s="431">
        <f t="shared" si="16"/>
        <v>66.4473684210526</v>
      </c>
    </row>
    <row r="766" spans="1:4">
      <c r="A766" s="433" t="s">
        <v>673</v>
      </c>
      <c r="B766" s="431">
        <v>0.0074</v>
      </c>
      <c r="C766" s="431">
        <v>0.001</v>
      </c>
      <c r="D766" s="431">
        <f t="shared" si="16"/>
        <v>13.5135135135135</v>
      </c>
    </row>
    <row r="767" spans="1:4">
      <c r="A767" s="433" t="s">
        <v>674</v>
      </c>
      <c r="B767" s="431">
        <v>0</v>
      </c>
      <c r="C767" s="431">
        <v>0</v>
      </c>
      <c r="D767" s="431"/>
    </row>
    <row r="768" spans="1:4">
      <c r="A768" s="433" t="s">
        <v>675</v>
      </c>
      <c r="B768" s="431">
        <v>0.1598</v>
      </c>
      <c r="C768" s="431">
        <v>0.1101</v>
      </c>
      <c r="D768" s="431">
        <f t="shared" si="16"/>
        <v>68.8986232790989</v>
      </c>
    </row>
    <row r="769" spans="1:4">
      <c r="A769" s="432" t="s">
        <v>676</v>
      </c>
      <c r="B769" s="431">
        <v>7.0201</v>
      </c>
      <c r="C769" s="431">
        <v>8.9134</v>
      </c>
      <c r="D769" s="431">
        <f t="shared" si="16"/>
        <v>126.969701286306</v>
      </c>
    </row>
    <row r="770" spans="1:4">
      <c r="A770" s="433" t="s">
        <v>677</v>
      </c>
      <c r="B770" s="431">
        <v>0.0976</v>
      </c>
      <c r="C770" s="431">
        <v>0.2695</v>
      </c>
      <c r="D770" s="431">
        <f t="shared" si="16"/>
        <v>276.127049180328</v>
      </c>
    </row>
    <row r="771" spans="1:4">
      <c r="A771" s="433" t="s">
        <v>678</v>
      </c>
      <c r="B771" s="431">
        <v>4.2374</v>
      </c>
      <c r="C771" s="431">
        <v>4.2817</v>
      </c>
      <c r="D771" s="431">
        <f t="shared" si="16"/>
        <v>101.045452400057</v>
      </c>
    </row>
    <row r="772" spans="1:4">
      <c r="A772" s="433" t="s">
        <v>679</v>
      </c>
      <c r="B772" s="431">
        <v>0</v>
      </c>
      <c r="C772" s="431">
        <v>0.0395</v>
      </c>
      <c r="D772" s="431"/>
    </row>
    <row r="773" spans="1:4">
      <c r="A773" s="433" t="s">
        <v>680</v>
      </c>
      <c r="B773" s="431">
        <v>0.0379</v>
      </c>
      <c r="C773" s="431">
        <v>0.514</v>
      </c>
      <c r="D773" s="431">
        <f t="shared" si="16"/>
        <v>1356.20052770449</v>
      </c>
    </row>
    <row r="774" spans="1:4">
      <c r="A774" s="433" t="s">
        <v>681</v>
      </c>
      <c r="B774" s="431">
        <v>0</v>
      </c>
      <c r="C774" s="431">
        <v>0</v>
      </c>
      <c r="D774" s="431"/>
    </row>
    <row r="775" spans="1:4">
      <c r="A775" s="433" t="s">
        <v>682</v>
      </c>
      <c r="B775" s="431">
        <v>0</v>
      </c>
      <c r="C775" s="431">
        <v>0</v>
      </c>
      <c r="D775" s="431"/>
    </row>
    <row r="776" spans="1:4">
      <c r="A776" s="433" t="s">
        <v>683</v>
      </c>
      <c r="B776" s="431">
        <v>2.6472</v>
      </c>
      <c r="C776" s="431">
        <v>3.8087</v>
      </c>
      <c r="D776" s="431">
        <f t="shared" ref="D776:D784" si="17">C776/B776*100</f>
        <v>143.876548806286</v>
      </c>
    </row>
    <row r="777" spans="1:4">
      <c r="A777" s="432" t="s">
        <v>684</v>
      </c>
      <c r="B777" s="431">
        <v>0.6927</v>
      </c>
      <c r="C777" s="431">
        <v>1.934</v>
      </c>
      <c r="D777" s="431">
        <f t="shared" si="17"/>
        <v>279.197343727443</v>
      </c>
    </row>
    <row r="778" spans="1:4">
      <c r="A778" s="433" t="s">
        <v>685</v>
      </c>
      <c r="B778" s="431">
        <v>0.0201</v>
      </c>
      <c r="C778" s="431">
        <v>0.1037</v>
      </c>
      <c r="D778" s="431">
        <f t="shared" si="17"/>
        <v>515.92039800995</v>
      </c>
    </row>
    <row r="779" spans="1:4">
      <c r="A779" s="433" t="s">
        <v>686</v>
      </c>
      <c r="B779" s="431">
        <v>0.547</v>
      </c>
      <c r="C779" s="431">
        <v>1.0187</v>
      </c>
      <c r="D779" s="431">
        <f t="shared" si="17"/>
        <v>186.234003656307</v>
      </c>
    </row>
    <row r="780" spans="1:4">
      <c r="A780" s="433" t="s">
        <v>687</v>
      </c>
      <c r="B780" s="431">
        <v>0.015</v>
      </c>
      <c r="C780" s="431">
        <v>0</v>
      </c>
      <c r="D780" s="431">
        <f t="shared" si="17"/>
        <v>0</v>
      </c>
    </row>
    <row r="781" spans="1:4">
      <c r="A781" s="433" t="s">
        <v>688</v>
      </c>
      <c r="B781" s="431">
        <v>0.003</v>
      </c>
      <c r="C781" s="431">
        <v>0</v>
      </c>
      <c r="D781" s="431">
        <f t="shared" si="17"/>
        <v>0</v>
      </c>
    </row>
    <row r="782" spans="1:4">
      <c r="A782" s="433" t="s">
        <v>689</v>
      </c>
      <c r="B782" s="431">
        <v>0.1076</v>
      </c>
      <c r="C782" s="431">
        <v>0.8116</v>
      </c>
      <c r="D782" s="431">
        <f t="shared" si="17"/>
        <v>754.275092936803</v>
      </c>
    </row>
    <row r="783" spans="1:4">
      <c r="A783" s="432" t="s">
        <v>690</v>
      </c>
      <c r="B783" s="431">
        <v>0.2429</v>
      </c>
      <c r="C783" s="431">
        <v>0.0446</v>
      </c>
      <c r="D783" s="431">
        <f t="shared" si="17"/>
        <v>18.3614656237135</v>
      </c>
    </row>
    <row r="784" spans="1:4">
      <c r="A784" s="433" t="s">
        <v>691</v>
      </c>
      <c r="B784" s="431">
        <v>0.2189</v>
      </c>
      <c r="C784" s="431">
        <v>0.0179</v>
      </c>
      <c r="D784" s="431">
        <f t="shared" si="17"/>
        <v>8.1772498857926</v>
      </c>
    </row>
    <row r="785" spans="1:4">
      <c r="A785" s="433" t="s">
        <v>692</v>
      </c>
      <c r="B785" s="431">
        <v>0</v>
      </c>
      <c r="C785" s="431">
        <v>0</v>
      </c>
      <c r="D785" s="431"/>
    </row>
    <row r="786" spans="1:4">
      <c r="A786" s="433" t="s">
        <v>693</v>
      </c>
      <c r="B786" s="431">
        <v>0</v>
      </c>
      <c r="C786" s="431">
        <v>0</v>
      </c>
      <c r="D786" s="431"/>
    </row>
    <row r="787" spans="1:4">
      <c r="A787" s="433" t="s">
        <v>694</v>
      </c>
      <c r="B787" s="431">
        <v>0</v>
      </c>
      <c r="C787" s="431">
        <v>0</v>
      </c>
      <c r="D787" s="431"/>
    </row>
    <row r="788" spans="1:4">
      <c r="A788" s="433" t="s">
        <v>695</v>
      </c>
      <c r="B788" s="431">
        <v>0.024</v>
      </c>
      <c r="C788" s="431">
        <v>0.0267</v>
      </c>
      <c r="D788" s="431">
        <f t="shared" ref="D788:D791" si="18">C788/B788*100</f>
        <v>111.25</v>
      </c>
    </row>
    <row r="789" spans="1:4">
      <c r="A789" s="433" t="s">
        <v>696</v>
      </c>
      <c r="B789" s="431">
        <v>0</v>
      </c>
      <c r="C789" s="431">
        <v>0</v>
      </c>
      <c r="D789" s="431"/>
    </row>
    <row r="790" spans="1:4">
      <c r="A790" s="432" t="s">
        <v>697</v>
      </c>
      <c r="B790" s="431">
        <v>0.297</v>
      </c>
      <c r="C790" s="431">
        <v>0.1076</v>
      </c>
      <c r="D790" s="431">
        <f t="shared" si="18"/>
        <v>36.2289562289562</v>
      </c>
    </row>
    <row r="791" spans="1:4">
      <c r="A791" s="433" t="s">
        <v>698</v>
      </c>
      <c r="B791" s="431">
        <v>0.297</v>
      </c>
      <c r="C791" s="431">
        <v>0.1076</v>
      </c>
      <c r="D791" s="431">
        <f t="shared" si="18"/>
        <v>36.2289562289562</v>
      </c>
    </row>
    <row r="792" spans="1:4">
      <c r="A792" s="433" t="s">
        <v>699</v>
      </c>
      <c r="B792" s="431">
        <v>0</v>
      </c>
      <c r="C792" s="431">
        <v>0</v>
      </c>
      <c r="D792" s="431"/>
    </row>
    <row r="793" spans="1:4">
      <c r="A793" s="433" t="s">
        <v>700</v>
      </c>
      <c r="B793" s="431">
        <v>0</v>
      </c>
      <c r="C793" s="431">
        <v>0</v>
      </c>
      <c r="D793" s="431"/>
    </row>
    <row r="794" spans="1:4">
      <c r="A794" s="433" t="s">
        <v>701</v>
      </c>
      <c r="B794" s="431">
        <v>0</v>
      </c>
      <c r="C794" s="431">
        <v>0</v>
      </c>
      <c r="D794" s="431"/>
    </row>
    <row r="795" spans="1:4">
      <c r="A795" s="433" t="s">
        <v>702</v>
      </c>
      <c r="B795" s="431">
        <v>0</v>
      </c>
      <c r="C795" s="431">
        <v>0</v>
      </c>
      <c r="D795" s="431"/>
    </row>
    <row r="796" spans="1:4">
      <c r="A796" s="432" t="s">
        <v>703</v>
      </c>
      <c r="B796" s="431">
        <v>0</v>
      </c>
      <c r="C796" s="431">
        <v>0</v>
      </c>
      <c r="D796" s="431"/>
    </row>
    <row r="797" spans="1:4">
      <c r="A797" s="433" t="s">
        <v>704</v>
      </c>
      <c r="B797" s="431">
        <v>0</v>
      </c>
      <c r="C797" s="431">
        <v>0</v>
      </c>
      <c r="D797" s="431"/>
    </row>
    <row r="798" spans="1:4">
      <c r="A798" s="433" t="s">
        <v>705</v>
      </c>
      <c r="B798" s="431">
        <v>0</v>
      </c>
      <c r="C798" s="431">
        <v>0</v>
      </c>
      <c r="D798" s="431"/>
    </row>
    <row r="799" spans="1:4">
      <c r="A799" s="432" t="s">
        <v>706</v>
      </c>
      <c r="B799" s="431">
        <v>0</v>
      </c>
      <c r="C799" s="431">
        <v>0</v>
      </c>
      <c r="D799" s="431"/>
    </row>
    <row r="800" spans="1:4">
      <c r="A800" s="433" t="s">
        <v>707</v>
      </c>
      <c r="B800" s="431">
        <v>0</v>
      </c>
      <c r="C800" s="431">
        <v>0</v>
      </c>
      <c r="D800" s="431"/>
    </row>
    <row r="801" spans="1:4">
      <c r="A801" s="433" t="s">
        <v>708</v>
      </c>
      <c r="B801" s="431">
        <v>0</v>
      </c>
      <c r="C801" s="431">
        <v>0</v>
      </c>
      <c r="D801" s="431"/>
    </row>
    <row r="802" spans="1:4">
      <c r="A802" s="432" t="s">
        <v>709</v>
      </c>
      <c r="B802" s="431">
        <v>0</v>
      </c>
      <c r="C802" s="431">
        <v>0</v>
      </c>
      <c r="D802" s="431"/>
    </row>
    <row r="803" spans="1:4">
      <c r="A803" s="433" t="s">
        <v>710</v>
      </c>
      <c r="B803" s="431">
        <v>0</v>
      </c>
      <c r="C803" s="431">
        <v>0</v>
      </c>
      <c r="D803" s="431"/>
    </row>
    <row r="804" spans="1:4">
      <c r="A804" s="432" t="s">
        <v>711</v>
      </c>
      <c r="B804" s="431">
        <v>2.0389</v>
      </c>
      <c r="C804" s="431">
        <v>0.0674</v>
      </c>
      <c r="D804" s="431">
        <f t="shared" ref="D796:D859" si="19">C804/B804*100</f>
        <v>3.30570405610869</v>
      </c>
    </row>
    <row r="805" spans="1:4">
      <c r="A805" s="433" t="s">
        <v>712</v>
      </c>
      <c r="B805" s="431">
        <v>2.0389</v>
      </c>
      <c r="C805" s="431">
        <v>0.0674</v>
      </c>
      <c r="D805" s="431">
        <f t="shared" si="19"/>
        <v>3.30570405610869</v>
      </c>
    </row>
    <row r="806" spans="1:4">
      <c r="A806" s="432" t="s">
        <v>713</v>
      </c>
      <c r="B806" s="431">
        <v>0.683</v>
      </c>
      <c r="C806" s="431">
        <v>0.4236</v>
      </c>
      <c r="D806" s="431">
        <f t="shared" si="19"/>
        <v>62.0204978038067</v>
      </c>
    </row>
    <row r="807" spans="1:4">
      <c r="A807" s="433" t="s">
        <v>714</v>
      </c>
      <c r="B807" s="431">
        <v>0.1327</v>
      </c>
      <c r="C807" s="431">
        <v>0.0642</v>
      </c>
      <c r="D807" s="431">
        <f t="shared" si="19"/>
        <v>48.3798040693293</v>
      </c>
    </row>
    <row r="808" spans="1:4">
      <c r="A808" s="433" t="s">
        <v>715</v>
      </c>
      <c r="B808" s="431">
        <v>0.0059</v>
      </c>
      <c r="C808" s="431">
        <v>0.0044</v>
      </c>
      <c r="D808" s="431">
        <f t="shared" si="19"/>
        <v>74.5762711864407</v>
      </c>
    </row>
    <row r="809" spans="1:4">
      <c r="A809" s="433" t="s">
        <v>716</v>
      </c>
      <c r="B809" s="431">
        <v>0.0228</v>
      </c>
      <c r="C809" s="431">
        <v>0.0624</v>
      </c>
      <c r="D809" s="431">
        <f t="shared" si="19"/>
        <v>273.684210526316</v>
      </c>
    </row>
    <row r="810" spans="1:4">
      <c r="A810" s="433" t="s">
        <v>717</v>
      </c>
      <c r="B810" s="431">
        <v>0</v>
      </c>
      <c r="C810" s="431">
        <v>0</v>
      </c>
      <c r="D810" s="431"/>
    </row>
    <row r="811" spans="1:4">
      <c r="A811" s="433" t="s">
        <v>718</v>
      </c>
      <c r="B811" s="431">
        <v>0.5216</v>
      </c>
      <c r="C811" s="431">
        <v>0.2926</v>
      </c>
      <c r="D811" s="431">
        <f t="shared" si="19"/>
        <v>56.0966257668712</v>
      </c>
    </row>
    <row r="812" spans="1:4">
      <c r="A812" s="432" t="s">
        <v>719</v>
      </c>
      <c r="B812" s="431">
        <v>0.0276</v>
      </c>
      <c r="C812" s="431">
        <v>0.0063</v>
      </c>
      <c r="D812" s="431">
        <f t="shared" si="19"/>
        <v>22.8260869565217</v>
      </c>
    </row>
    <row r="813" spans="1:4">
      <c r="A813" s="433" t="s">
        <v>720</v>
      </c>
      <c r="B813" s="431">
        <v>0.0276</v>
      </c>
      <c r="C813" s="431">
        <v>0.0063</v>
      </c>
      <c r="D813" s="431">
        <f t="shared" si="19"/>
        <v>22.8260869565217</v>
      </c>
    </row>
    <row r="814" spans="1:4">
      <c r="A814" s="432" t="s">
        <v>721</v>
      </c>
      <c r="B814" s="431">
        <v>0.001</v>
      </c>
      <c r="C814" s="431">
        <v>0.0012</v>
      </c>
      <c r="D814" s="431">
        <f t="shared" si="19"/>
        <v>120</v>
      </c>
    </row>
    <row r="815" spans="1:4">
      <c r="A815" s="433" t="s">
        <v>722</v>
      </c>
      <c r="B815" s="431">
        <v>0.001</v>
      </c>
      <c r="C815" s="431">
        <v>0.0012</v>
      </c>
      <c r="D815" s="431">
        <f t="shared" si="19"/>
        <v>120</v>
      </c>
    </row>
    <row r="816" spans="1:4">
      <c r="A816" s="432" t="s">
        <v>723</v>
      </c>
      <c r="B816" s="431">
        <v>0.0702</v>
      </c>
      <c r="C816" s="431">
        <v>0.02</v>
      </c>
      <c r="D816" s="431">
        <f t="shared" si="19"/>
        <v>28.4900284900285</v>
      </c>
    </row>
    <row r="817" spans="1:4">
      <c r="A817" s="433" t="s">
        <v>120</v>
      </c>
      <c r="B817" s="431">
        <v>0.0129</v>
      </c>
      <c r="C817" s="431">
        <v>0.0125</v>
      </c>
      <c r="D817" s="431">
        <f t="shared" si="19"/>
        <v>96.8992248062016</v>
      </c>
    </row>
    <row r="818" spans="1:4">
      <c r="A818" s="433" t="s">
        <v>121</v>
      </c>
      <c r="B818" s="431">
        <v>0</v>
      </c>
      <c r="C818" s="431">
        <v>0</v>
      </c>
      <c r="D818" s="431"/>
    </row>
    <row r="819" spans="1:4">
      <c r="A819" s="433" t="s">
        <v>122</v>
      </c>
      <c r="B819" s="431">
        <v>0</v>
      </c>
      <c r="C819" s="431">
        <v>0</v>
      </c>
      <c r="D819" s="431"/>
    </row>
    <row r="820" spans="1:4">
      <c r="A820" s="433" t="s">
        <v>724</v>
      </c>
      <c r="B820" s="431">
        <v>0</v>
      </c>
      <c r="C820" s="431">
        <v>0</v>
      </c>
      <c r="D820" s="431"/>
    </row>
    <row r="821" spans="1:4">
      <c r="A821" s="433" t="s">
        <v>725</v>
      </c>
      <c r="B821" s="431">
        <v>0</v>
      </c>
      <c r="C821" s="431">
        <v>0</v>
      </c>
      <c r="D821" s="431"/>
    </row>
    <row r="822" spans="1:4">
      <c r="A822" s="433" t="s">
        <v>726</v>
      </c>
      <c r="B822" s="431">
        <v>0</v>
      </c>
      <c r="C822" s="431">
        <v>0</v>
      </c>
      <c r="D822" s="431"/>
    </row>
    <row r="823" spans="1:4">
      <c r="A823" s="433" t="s">
        <v>727</v>
      </c>
      <c r="B823" s="431">
        <v>0</v>
      </c>
      <c r="C823" s="431">
        <v>0</v>
      </c>
      <c r="D823" s="431"/>
    </row>
    <row r="824" spans="1:4">
      <c r="A824" s="433" t="s">
        <v>728</v>
      </c>
      <c r="B824" s="431">
        <v>0</v>
      </c>
      <c r="C824" s="431">
        <v>0</v>
      </c>
      <c r="D824" s="431"/>
    </row>
    <row r="825" spans="1:4">
      <c r="A825" s="433" t="s">
        <v>729</v>
      </c>
      <c r="B825" s="431">
        <v>0</v>
      </c>
      <c r="C825" s="431">
        <v>0</v>
      </c>
      <c r="D825" s="431"/>
    </row>
    <row r="826" spans="1:4">
      <c r="A826" s="433" t="s">
        <v>730</v>
      </c>
      <c r="B826" s="431">
        <v>0</v>
      </c>
      <c r="C826" s="431">
        <v>0</v>
      </c>
      <c r="D826" s="431"/>
    </row>
    <row r="827" spans="1:4">
      <c r="A827" s="433" t="s">
        <v>161</v>
      </c>
      <c r="B827" s="431">
        <v>0</v>
      </c>
      <c r="C827" s="431">
        <v>0</v>
      </c>
      <c r="D827" s="431"/>
    </row>
    <row r="828" spans="1:4">
      <c r="A828" s="433" t="s">
        <v>731</v>
      </c>
      <c r="B828" s="431">
        <v>0</v>
      </c>
      <c r="C828" s="431">
        <v>0</v>
      </c>
      <c r="D828" s="431"/>
    </row>
    <row r="829" spans="1:4">
      <c r="A829" s="433" t="s">
        <v>129</v>
      </c>
      <c r="B829" s="431">
        <v>0</v>
      </c>
      <c r="C829" s="431">
        <v>0</v>
      </c>
      <c r="D829" s="431"/>
    </row>
    <row r="830" spans="1:4">
      <c r="A830" s="433" t="s">
        <v>732</v>
      </c>
      <c r="B830" s="431">
        <v>0.0573</v>
      </c>
      <c r="C830" s="431">
        <v>0.0075</v>
      </c>
      <c r="D830" s="431">
        <f t="shared" si="19"/>
        <v>13.0890052356021</v>
      </c>
    </row>
    <row r="831" spans="1:4">
      <c r="A831" s="432" t="s">
        <v>733</v>
      </c>
      <c r="B831" s="431">
        <v>2.4812</v>
      </c>
      <c r="C831" s="431">
        <v>6.1305</v>
      </c>
      <c r="D831" s="431">
        <f t="shared" si="19"/>
        <v>247.078026761245</v>
      </c>
    </row>
    <row r="832" spans="1:4">
      <c r="A832" s="433" t="s">
        <v>734</v>
      </c>
      <c r="B832" s="431">
        <v>2.4812</v>
      </c>
      <c r="C832" s="431">
        <v>6.1305</v>
      </c>
      <c r="D832" s="431">
        <f t="shared" si="19"/>
        <v>247.078026761245</v>
      </c>
    </row>
    <row r="833" spans="1:4">
      <c r="A833" s="432" t="s">
        <v>735</v>
      </c>
      <c r="B833" s="431">
        <v>45.5228</v>
      </c>
      <c r="C833" s="431">
        <v>55.7461</v>
      </c>
      <c r="D833" s="431">
        <f t="shared" si="19"/>
        <v>122.457537761298</v>
      </c>
    </row>
    <row r="834" spans="1:4">
      <c r="A834" s="432" t="s">
        <v>736</v>
      </c>
      <c r="B834" s="431">
        <v>9.2733</v>
      </c>
      <c r="C834" s="431">
        <v>9.098</v>
      </c>
      <c r="D834" s="431">
        <f t="shared" si="19"/>
        <v>98.109626562281</v>
      </c>
    </row>
    <row r="835" spans="1:4">
      <c r="A835" s="433" t="s">
        <v>120</v>
      </c>
      <c r="B835" s="431">
        <v>3.5618</v>
      </c>
      <c r="C835" s="431">
        <v>3.5019</v>
      </c>
      <c r="D835" s="431">
        <f t="shared" si="19"/>
        <v>98.318266045258</v>
      </c>
    </row>
    <row r="836" spans="1:4">
      <c r="A836" s="433" t="s">
        <v>121</v>
      </c>
      <c r="B836" s="431">
        <v>0.6218</v>
      </c>
      <c r="C836" s="431">
        <v>0.6157</v>
      </c>
      <c r="D836" s="431">
        <f t="shared" si="19"/>
        <v>99.0189771630749</v>
      </c>
    </row>
    <row r="837" spans="1:4">
      <c r="A837" s="433" t="s">
        <v>122</v>
      </c>
      <c r="B837" s="431">
        <v>0.0063</v>
      </c>
      <c r="C837" s="431">
        <v>0.0072</v>
      </c>
      <c r="D837" s="431">
        <f t="shared" si="19"/>
        <v>114.285714285714</v>
      </c>
    </row>
    <row r="838" spans="1:4">
      <c r="A838" s="433" t="s">
        <v>737</v>
      </c>
      <c r="B838" s="431">
        <v>1.4935</v>
      </c>
      <c r="C838" s="431">
        <v>1.6226</v>
      </c>
      <c r="D838" s="431">
        <f t="shared" si="19"/>
        <v>108.644124539672</v>
      </c>
    </row>
    <row r="839" spans="1:4">
      <c r="A839" s="433" t="s">
        <v>738</v>
      </c>
      <c r="B839" s="431">
        <v>0.0012</v>
      </c>
      <c r="C839" s="431">
        <v>0.0016</v>
      </c>
      <c r="D839" s="431">
        <f t="shared" si="19"/>
        <v>133.333333333333</v>
      </c>
    </row>
    <row r="840" spans="1:4">
      <c r="A840" s="433" t="s">
        <v>739</v>
      </c>
      <c r="B840" s="431">
        <v>0.2856</v>
      </c>
      <c r="C840" s="431">
        <v>0.3717</v>
      </c>
      <c r="D840" s="431">
        <f t="shared" si="19"/>
        <v>130.147058823529</v>
      </c>
    </row>
    <row r="841" spans="1:4">
      <c r="A841" s="433" t="s">
        <v>740</v>
      </c>
      <c r="B841" s="431">
        <v>0.1988</v>
      </c>
      <c r="C841" s="431">
        <v>0.1509</v>
      </c>
      <c r="D841" s="431">
        <f t="shared" si="19"/>
        <v>75.9054325955734</v>
      </c>
    </row>
    <row r="842" spans="1:4">
      <c r="A842" s="433" t="s">
        <v>741</v>
      </c>
      <c r="B842" s="431">
        <v>0.2757</v>
      </c>
      <c r="C842" s="431">
        <v>0.2134</v>
      </c>
      <c r="D842" s="431">
        <f t="shared" si="19"/>
        <v>77.4029742473703</v>
      </c>
    </row>
    <row r="843" spans="1:4">
      <c r="A843" s="433" t="s">
        <v>742</v>
      </c>
      <c r="B843" s="431">
        <v>0</v>
      </c>
      <c r="C843" s="431">
        <v>0</v>
      </c>
      <c r="D843" s="431"/>
    </row>
    <row r="844" spans="1:4">
      <c r="A844" s="433" t="s">
        <v>743</v>
      </c>
      <c r="B844" s="431">
        <v>2.8286</v>
      </c>
      <c r="C844" s="431">
        <v>2.613</v>
      </c>
      <c r="D844" s="431">
        <f t="shared" si="19"/>
        <v>92.3778547691438</v>
      </c>
    </row>
    <row r="845" spans="1:4">
      <c r="A845" s="432" t="s">
        <v>744</v>
      </c>
      <c r="B845" s="431">
        <v>0.8603</v>
      </c>
      <c r="C845" s="431">
        <v>0.5225</v>
      </c>
      <c r="D845" s="431">
        <f t="shared" si="19"/>
        <v>60.7346274555388</v>
      </c>
    </row>
    <row r="846" spans="1:4">
      <c r="A846" s="433" t="s">
        <v>745</v>
      </c>
      <c r="B846" s="431">
        <v>0.8603</v>
      </c>
      <c r="C846" s="431">
        <v>0.5225</v>
      </c>
      <c r="D846" s="431">
        <f t="shared" si="19"/>
        <v>60.7346274555388</v>
      </c>
    </row>
    <row r="847" spans="1:4">
      <c r="A847" s="432" t="s">
        <v>746</v>
      </c>
      <c r="B847" s="431">
        <v>22.632</v>
      </c>
      <c r="C847" s="431">
        <v>25.0124</v>
      </c>
      <c r="D847" s="431">
        <f t="shared" si="19"/>
        <v>110.517850830682</v>
      </c>
    </row>
    <row r="848" spans="1:4">
      <c r="A848" s="433" t="s">
        <v>747</v>
      </c>
      <c r="B848" s="431">
        <v>4.6059</v>
      </c>
      <c r="C848" s="431">
        <v>3.6081</v>
      </c>
      <c r="D848" s="431">
        <f t="shared" si="19"/>
        <v>78.3364814694197</v>
      </c>
    </row>
    <row r="849" spans="1:4">
      <c r="A849" s="433" t="s">
        <v>748</v>
      </c>
      <c r="B849" s="431">
        <v>18.0261</v>
      </c>
      <c r="C849" s="431">
        <v>21.4043</v>
      </c>
      <c r="D849" s="431">
        <f t="shared" si="19"/>
        <v>118.74060390212</v>
      </c>
    </row>
    <row r="850" spans="1:4">
      <c r="A850" s="432" t="s">
        <v>749</v>
      </c>
      <c r="B850" s="431">
        <v>5.3475</v>
      </c>
      <c r="C850" s="431">
        <v>7.0068</v>
      </c>
      <c r="D850" s="431">
        <f t="shared" si="19"/>
        <v>131.029453015428</v>
      </c>
    </row>
    <row r="851" spans="1:4">
      <c r="A851" s="433" t="s">
        <v>750</v>
      </c>
      <c r="B851" s="431">
        <v>5.3475</v>
      </c>
      <c r="C851" s="431">
        <v>7.0068</v>
      </c>
      <c r="D851" s="431">
        <f t="shared" si="19"/>
        <v>131.029453015428</v>
      </c>
    </row>
    <row r="852" spans="1:4">
      <c r="A852" s="432" t="s">
        <v>751</v>
      </c>
      <c r="B852" s="431">
        <v>0.2571</v>
      </c>
      <c r="C852" s="431">
        <v>0.1985</v>
      </c>
      <c r="D852" s="431">
        <f t="shared" si="19"/>
        <v>77.2073123298328</v>
      </c>
    </row>
    <row r="853" spans="1:4">
      <c r="A853" s="433" t="s">
        <v>752</v>
      </c>
      <c r="B853" s="431">
        <v>0.2571</v>
      </c>
      <c r="C853" s="431">
        <v>0.1985</v>
      </c>
      <c r="D853" s="431">
        <f t="shared" si="19"/>
        <v>77.2073123298328</v>
      </c>
    </row>
    <row r="854" spans="1:4">
      <c r="A854" s="432" t="s">
        <v>753</v>
      </c>
      <c r="B854" s="431">
        <v>7.1526</v>
      </c>
      <c r="C854" s="431">
        <v>13.9079</v>
      </c>
      <c r="D854" s="431">
        <f t="shared" si="19"/>
        <v>194.445376506445</v>
      </c>
    </row>
    <row r="855" spans="1:4">
      <c r="A855" s="433" t="s">
        <v>754</v>
      </c>
      <c r="B855" s="431">
        <v>7.1526</v>
      </c>
      <c r="C855" s="431">
        <v>13.9079</v>
      </c>
      <c r="D855" s="431">
        <f t="shared" si="19"/>
        <v>194.445376506445</v>
      </c>
    </row>
    <row r="856" spans="1:4">
      <c r="A856" s="432" t="s">
        <v>755</v>
      </c>
      <c r="B856" s="431">
        <v>78.378</v>
      </c>
      <c r="C856" s="431">
        <v>91.0989</v>
      </c>
      <c r="D856" s="431">
        <f t="shared" si="19"/>
        <v>116.230192145755</v>
      </c>
    </row>
    <row r="857" spans="1:4">
      <c r="A857" s="432" t="s">
        <v>756</v>
      </c>
      <c r="B857" s="431">
        <v>28.3406</v>
      </c>
      <c r="C857" s="431">
        <v>28.2001</v>
      </c>
      <c r="D857" s="431">
        <f t="shared" si="19"/>
        <v>99.5042447936882</v>
      </c>
    </row>
    <row r="858" spans="1:4">
      <c r="A858" s="433" t="s">
        <v>120</v>
      </c>
      <c r="B858" s="431">
        <v>3.8477</v>
      </c>
      <c r="C858" s="431">
        <v>4.0951</v>
      </c>
      <c r="D858" s="431">
        <f t="shared" si="19"/>
        <v>106.429815214284</v>
      </c>
    </row>
    <row r="859" spans="1:4">
      <c r="A859" s="433" t="s">
        <v>121</v>
      </c>
      <c r="B859" s="431">
        <v>0.3816</v>
      </c>
      <c r="C859" s="431">
        <v>0.7462</v>
      </c>
      <c r="D859" s="431">
        <f t="shared" si="19"/>
        <v>195.545073375262</v>
      </c>
    </row>
    <row r="860" spans="1:4">
      <c r="A860" s="433" t="s">
        <v>122</v>
      </c>
      <c r="B860" s="431">
        <v>0.2847</v>
      </c>
      <c r="C860" s="431">
        <v>0.0038</v>
      </c>
      <c r="D860" s="431">
        <f t="shared" ref="D860:D923" si="20">C860/B860*100</f>
        <v>1.33473832103969</v>
      </c>
    </row>
    <row r="861" spans="1:4">
      <c r="A861" s="433" t="s">
        <v>129</v>
      </c>
      <c r="B861" s="431">
        <v>1.3413</v>
      </c>
      <c r="C861" s="431">
        <v>1.257</v>
      </c>
      <c r="D861" s="431">
        <f t="shared" si="20"/>
        <v>93.7150525609483</v>
      </c>
    </row>
    <row r="862" spans="1:4">
      <c r="A862" s="433" t="s">
        <v>757</v>
      </c>
      <c r="B862" s="431">
        <v>0.0009</v>
      </c>
      <c r="C862" s="431">
        <v>0.0005</v>
      </c>
      <c r="D862" s="431">
        <f t="shared" si="20"/>
        <v>55.5555555555556</v>
      </c>
    </row>
    <row r="863" spans="1:4">
      <c r="A863" s="433" t="s">
        <v>758</v>
      </c>
      <c r="B863" s="431">
        <v>0.8618</v>
      </c>
      <c r="C863" s="431">
        <v>0.8496</v>
      </c>
      <c r="D863" s="431">
        <f t="shared" si="20"/>
        <v>98.5843583197958</v>
      </c>
    </row>
    <row r="864" spans="1:4">
      <c r="A864" s="433" t="s">
        <v>759</v>
      </c>
      <c r="B864" s="431">
        <v>0.8469</v>
      </c>
      <c r="C864" s="431">
        <v>0.8397</v>
      </c>
      <c r="D864" s="431">
        <f t="shared" si="20"/>
        <v>99.1498405951116</v>
      </c>
    </row>
    <row r="865" spans="1:4">
      <c r="A865" s="433" t="s">
        <v>760</v>
      </c>
      <c r="B865" s="431">
        <v>0.1358</v>
      </c>
      <c r="C865" s="431">
        <v>0.1073</v>
      </c>
      <c r="D865" s="431">
        <f t="shared" si="20"/>
        <v>79.0132547864507</v>
      </c>
    </row>
    <row r="866" spans="1:4">
      <c r="A866" s="433" t="s">
        <v>761</v>
      </c>
      <c r="B866" s="431">
        <v>0.0979</v>
      </c>
      <c r="C866" s="431">
        <v>0.1309</v>
      </c>
      <c r="D866" s="431">
        <f t="shared" si="20"/>
        <v>133.707865168539</v>
      </c>
    </row>
    <row r="867" spans="1:4">
      <c r="A867" s="433" t="s">
        <v>762</v>
      </c>
      <c r="B867" s="431">
        <v>0.0133</v>
      </c>
      <c r="C867" s="431">
        <v>0.0086</v>
      </c>
      <c r="D867" s="431">
        <f t="shared" si="20"/>
        <v>64.6616541353384</v>
      </c>
    </row>
    <row r="868" spans="1:4">
      <c r="A868" s="433" t="s">
        <v>763</v>
      </c>
      <c r="B868" s="431">
        <v>0.0067</v>
      </c>
      <c r="C868" s="431">
        <v>0.0059</v>
      </c>
      <c r="D868" s="431">
        <f t="shared" si="20"/>
        <v>88.0597014925373</v>
      </c>
    </row>
    <row r="869" spans="1:4">
      <c r="A869" s="433" t="s">
        <v>764</v>
      </c>
      <c r="B869" s="431">
        <v>0.009</v>
      </c>
      <c r="C869" s="431">
        <v>0.005</v>
      </c>
      <c r="D869" s="431">
        <f t="shared" si="20"/>
        <v>55.5555555555556</v>
      </c>
    </row>
    <row r="870" spans="1:4">
      <c r="A870" s="433" t="s">
        <v>765</v>
      </c>
      <c r="B870" s="431">
        <v>0.0681</v>
      </c>
      <c r="C870" s="431">
        <v>0.063</v>
      </c>
      <c r="D870" s="431">
        <f t="shared" si="20"/>
        <v>92.511013215859</v>
      </c>
    </row>
    <row r="871" spans="1:4">
      <c r="A871" s="433" t="s">
        <v>766</v>
      </c>
      <c r="B871" s="431">
        <v>0</v>
      </c>
      <c r="C871" s="431">
        <v>0.0068</v>
      </c>
      <c r="D871" s="431"/>
    </row>
    <row r="872" spans="1:4">
      <c r="A872" s="433" t="s">
        <v>767</v>
      </c>
      <c r="B872" s="431">
        <v>0.0025</v>
      </c>
      <c r="C872" s="431">
        <v>0</v>
      </c>
      <c r="D872" s="431">
        <f t="shared" si="20"/>
        <v>0</v>
      </c>
    </row>
    <row r="873" spans="1:4">
      <c r="A873" s="433" t="s">
        <v>768</v>
      </c>
      <c r="B873" s="431">
        <v>1.1964</v>
      </c>
      <c r="C873" s="431">
        <v>0.9262</v>
      </c>
      <c r="D873" s="431">
        <f t="shared" si="20"/>
        <v>77.415580073554</v>
      </c>
    </row>
    <row r="874" spans="1:4">
      <c r="A874" s="433" t="s">
        <v>769</v>
      </c>
      <c r="B874" s="431">
        <v>0.5541</v>
      </c>
      <c r="C874" s="431">
        <v>0.5742</v>
      </c>
      <c r="D874" s="431">
        <f t="shared" si="20"/>
        <v>103.627504060639</v>
      </c>
    </row>
    <row r="875" spans="1:4">
      <c r="A875" s="433" t="s">
        <v>770</v>
      </c>
      <c r="B875" s="431">
        <v>0.2119</v>
      </c>
      <c r="C875" s="431">
        <v>0.1675</v>
      </c>
      <c r="D875" s="431">
        <f t="shared" si="20"/>
        <v>79.0467201510146</v>
      </c>
    </row>
    <row r="876" spans="1:4">
      <c r="A876" s="433" t="s">
        <v>771</v>
      </c>
      <c r="B876" s="431">
        <v>1.1478</v>
      </c>
      <c r="C876" s="431">
        <v>1.8123</v>
      </c>
      <c r="D876" s="431">
        <f t="shared" si="20"/>
        <v>157.893361212755</v>
      </c>
    </row>
    <row r="877" spans="1:4">
      <c r="A877" s="433" t="s">
        <v>772</v>
      </c>
      <c r="B877" s="431">
        <v>0.0776</v>
      </c>
      <c r="C877" s="431">
        <v>1.2672</v>
      </c>
      <c r="D877" s="431">
        <f t="shared" si="20"/>
        <v>1632.98969072165</v>
      </c>
    </row>
    <row r="878" spans="1:4">
      <c r="A878" s="433" t="s">
        <v>773</v>
      </c>
      <c r="B878" s="431">
        <v>0.4899</v>
      </c>
      <c r="C878" s="431">
        <v>1.0437</v>
      </c>
      <c r="D878" s="431">
        <f t="shared" si="20"/>
        <v>213.04347826087</v>
      </c>
    </row>
    <row r="879" spans="1:4">
      <c r="A879" s="433" t="s">
        <v>774</v>
      </c>
      <c r="B879" s="431">
        <v>0.1538</v>
      </c>
      <c r="C879" s="431">
        <v>0.1839</v>
      </c>
      <c r="D879" s="431">
        <f t="shared" si="20"/>
        <v>119.570871261378</v>
      </c>
    </row>
    <row r="880" spans="1:4">
      <c r="A880" s="433" t="s">
        <v>775</v>
      </c>
      <c r="B880" s="431">
        <v>0.0093</v>
      </c>
      <c r="C880" s="431">
        <v>0.0005</v>
      </c>
      <c r="D880" s="431">
        <f t="shared" si="20"/>
        <v>5.37634408602151</v>
      </c>
    </row>
    <row r="881" spans="1:4">
      <c r="A881" s="433" t="s">
        <v>776</v>
      </c>
      <c r="B881" s="431">
        <v>16.6016</v>
      </c>
      <c r="C881" s="431">
        <v>14.1052</v>
      </c>
      <c r="D881" s="431">
        <f t="shared" si="20"/>
        <v>84.9628951426369</v>
      </c>
    </row>
    <row r="882" spans="1:4">
      <c r="A882" s="432" t="s">
        <v>777</v>
      </c>
      <c r="B882" s="431">
        <v>4.5586</v>
      </c>
      <c r="C882" s="431">
        <v>5.8122</v>
      </c>
      <c r="D882" s="431">
        <f t="shared" si="20"/>
        <v>127.499670951608</v>
      </c>
    </row>
    <row r="883" spans="1:4">
      <c r="A883" s="433" t="s">
        <v>120</v>
      </c>
      <c r="B883" s="431">
        <v>0.8747</v>
      </c>
      <c r="C883" s="431">
        <v>0.8973</v>
      </c>
      <c r="D883" s="431">
        <f t="shared" si="20"/>
        <v>102.583742997599</v>
      </c>
    </row>
    <row r="884" spans="1:4">
      <c r="A884" s="433" t="s">
        <v>121</v>
      </c>
      <c r="B884" s="431">
        <v>0.082</v>
      </c>
      <c r="C884" s="431">
        <v>0.2951</v>
      </c>
      <c r="D884" s="431">
        <f t="shared" si="20"/>
        <v>359.878048780488</v>
      </c>
    </row>
    <row r="885" spans="1:4">
      <c r="A885" s="433" t="s">
        <v>122</v>
      </c>
      <c r="B885" s="431">
        <v>0</v>
      </c>
      <c r="C885" s="431">
        <v>0</v>
      </c>
      <c r="D885" s="431"/>
    </row>
    <row r="886" spans="1:4">
      <c r="A886" s="433" t="s">
        <v>778</v>
      </c>
      <c r="B886" s="431">
        <v>0.3259</v>
      </c>
      <c r="C886" s="431">
        <v>0.3133</v>
      </c>
      <c r="D886" s="431">
        <f t="shared" si="20"/>
        <v>96.1337833691316</v>
      </c>
    </row>
    <row r="887" spans="1:4">
      <c r="A887" s="433" t="s">
        <v>779</v>
      </c>
      <c r="B887" s="431">
        <v>0.6578</v>
      </c>
      <c r="C887" s="431">
        <v>0.7183</v>
      </c>
      <c r="D887" s="431">
        <f t="shared" si="20"/>
        <v>109.197324414716</v>
      </c>
    </row>
    <row r="888" spans="1:4">
      <c r="A888" s="433" t="s">
        <v>780</v>
      </c>
      <c r="B888" s="431">
        <v>0.0143</v>
      </c>
      <c r="C888" s="431">
        <v>0.0513</v>
      </c>
      <c r="D888" s="431">
        <f t="shared" si="20"/>
        <v>358.741258741259</v>
      </c>
    </row>
    <row r="889" spans="1:4">
      <c r="A889" s="433" t="s">
        <v>781</v>
      </c>
      <c r="B889" s="431">
        <v>0.1061</v>
      </c>
      <c r="C889" s="431">
        <v>0.5097</v>
      </c>
      <c r="D889" s="431">
        <f t="shared" si="20"/>
        <v>480.395852968897</v>
      </c>
    </row>
    <row r="890" spans="1:4">
      <c r="A890" s="433" t="s">
        <v>782</v>
      </c>
      <c r="B890" s="431">
        <v>0.0017</v>
      </c>
      <c r="C890" s="431">
        <v>1.4179</v>
      </c>
      <c r="D890" s="431">
        <f t="shared" si="20"/>
        <v>83405.8823529412</v>
      </c>
    </row>
    <row r="891" spans="1:4">
      <c r="A891" s="433" t="s">
        <v>783</v>
      </c>
      <c r="B891" s="431">
        <v>1.1963</v>
      </c>
      <c r="C891" s="431">
        <v>0.1176</v>
      </c>
      <c r="D891" s="431">
        <f t="shared" si="20"/>
        <v>9.83031012287888</v>
      </c>
    </row>
    <row r="892" spans="1:4">
      <c r="A892" s="433" t="s">
        <v>784</v>
      </c>
      <c r="B892" s="431">
        <v>0.0113</v>
      </c>
      <c r="C892" s="431">
        <v>0.0246</v>
      </c>
      <c r="D892" s="431">
        <f t="shared" si="20"/>
        <v>217.699115044248</v>
      </c>
    </row>
    <row r="893" spans="1:4">
      <c r="A893" s="433" t="s">
        <v>785</v>
      </c>
      <c r="B893" s="431">
        <v>0.2559</v>
      </c>
      <c r="C893" s="431">
        <v>0.2901</v>
      </c>
      <c r="D893" s="431">
        <f t="shared" si="20"/>
        <v>113.364595545135</v>
      </c>
    </row>
    <row r="894" spans="1:4">
      <c r="A894" s="433" t="s">
        <v>786</v>
      </c>
      <c r="B894" s="431">
        <v>0.0675</v>
      </c>
      <c r="C894" s="431">
        <v>0.0562</v>
      </c>
      <c r="D894" s="431">
        <f t="shared" si="20"/>
        <v>83.2592592592593</v>
      </c>
    </row>
    <row r="895" spans="1:4">
      <c r="A895" s="433" t="s">
        <v>787</v>
      </c>
      <c r="B895" s="431">
        <v>0.0013</v>
      </c>
      <c r="C895" s="431">
        <v>0</v>
      </c>
      <c r="D895" s="431">
        <f t="shared" si="20"/>
        <v>0</v>
      </c>
    </row>
    <row r="896" spans="1:4">
      <c r="A896" s="433" t="s">
        <v>788</v>
      </c>
      <c r="B896" s="431">
        <v>0</v>
      </c>
      <c r="C896" s="431">
        <v>0</v>
      </c>
      <c r="D896" s="431"/>
    </row>
    <row r="897" spans="1:4">
      <c r="A897" s="433" t="s">
        <v>789</v>
      </c>
      <c r="B897" s="431">
        <v>0.0771</v>
      </c>
      <c r="C897" s="431">
        <v>0.0565</v>
      </c>
      <c r="D897" s="431">
        <f t="shared" si="20"/>
        <v>73.2814526588846</v>
      </c>
    </row>
    <row r="898" spans="1:4">
      <c r="A898" s="433" t="s">
        <v>790</v>
      </c>
      <c r="B898" s="431">
        <v>0</v>
      </c>
      <c r="C898" s="431">
        <v>0.0012</v>
      </c>
      <c r="D898" s="431"/>
    </row>
    <row r="899" spans="1:4">
      <c r="A899" s="433" t="s">
        <v>791</v>
      </c>
      <c r="B899" s="431">
        <v>0.0066</v>
      </c>
      <c r="C899" s="431">
        <v>0.0312</v>
      </c>
      <c r="D899" s="431">
        <f t="shared" si="20"/>
        <v>472.727272727273</v>
      </c>
    </row>
    <row r="900" spans="1:4">
      <c r="A900" s="433" t="s">
        <v>792</v>
      </c>
      <c r="B900" s="431">
        <v>0.0096</v>
      </c>
      <c r="C900" s="431">
        <v>0.0258</v>
      </c>
      <c r="D900" s="431">
        <f t="shared" si="20"/>
        <v>268.75</v>
      </c>
    </row>
    <row r="901" spans="1:4">
      <c r="A901" s="433" t="s">
        <v>793</v>
      </c>
      <c r="B901" s="431">
        <v>0</v>
      </c>
      <c r="C901" s="431">
        <v>0</v>
      </c>
      <c r="D901" s="431"/>
    </row>
    <row r="902" spans="1:4">
      <c r="A902" s="433" t="s">
        <v>794</v>
      </c>
      <c r="B902" s="431">
        <v>0.0951</v>
      </c>
      <c r="C902" s="431">
        <v>0.0859</v>
      </c>
      <c r="D902" s="431">
        <f t="shared" si="20"/>
        <v>90.3259726603575</v>
      </c>
    </row>
    <row r="903" spans="1:4">
      <c r="A903" s="433" t="s">
        <v>795</v>
      </c>
      <c r="B903" s="431">
        <v>0</v>
      </c>
      <c r="C903" s="431">
        <v>0</v>
      </c>
      <c r="D903" s="431"/>
    </row>
    <row r="904" spans="1:4">
      <c r="A904" s="433" t="s">
        <v>796</v>
      </c>
      <c r="B904" s="431">
        <v>0</v>
      </c>
      <c r="C904" s="431">
        <v>0</v>
      </c>
      <c r="D904" s="431"/>
    </row>
    <row r="905" spans="1:4">
      <c r="A905" s="433" t="s">
        <v>797</v>
      </c>
      <c r="B905" s="431">
        <v>0</v>
      </c>
      <c r="C905" s="431">
        <v>0.0003</v>
      </c>
      <c r="D905" s="431"/>
    </row>
    <row r="906" spans="1:4">
      <c r="A906" s="433" t="s">
        <v>798</v>
      </c>
      <c r="B906" s="431">
        <v>0.7754</v>
      </c>
      <c r="C906" s="431">
        <v>0.9199</v>
      </c>
      <c r="D906" s="431">
        <f t="shared" si="20"/>
        <v>118.635542945576</v>
      </c>
    </row>
    <row r="907" spans="1:4">
      <c r="A907" s="432" t="s">
        <v>799</v>
      </c>
      <c r="B907" s="431">
        <v>15.771</v>
      </c>
      <c r="C907" s="431">
        <v>26.7828</v>
      </c>
      <c r="D907" s="431">
        <f t="shared" si="20"/>
        <v>169.823093018832</v>
      </c>
    </row>
    <row r="908" spans="1:4">
      <c r="A908" s="433" t="s">
        <v>120</v>
      </c>
      <c r="B908" s="431">
        <v>2.3421</v>
      </c>
      <c r="C908" s="431">
        <v>2.5523</v>
      </c>
      <c r="D908" s="431">
        <f t="shared" si="20"/>
        <v>108.97485162888</v>
      </c>
    </row>
    <row r="909" spans="1:4">
      <c r="A909" s="433" t="s">
        <v>121</v>
      </c>
      <c r="B909" s="431">
        <v>0.2858</v>
      </c>
      <c r="C909" s="431">
        <v>0.3011</v>
      </c>
      <c r="D909" s="431">
        <f t="shared" si="20"/>
        <v>105.353393981805</v>
      </c>
    </row>
    <row r="910" spans="1:4">
      <c r="A910" s="433" t="s">
        <v>122</v>
      </c>
      <c r="B910" s="431">
        <v>0.1406</v>
      </c>
      <c r="C910" s="431">
        <v>0.0433</v>
      </c>
      <c r="D910" s="431">
        <f t="shared" si="20"/>
        <v>30.796586059744</v>
      </c>
    </row>
    <row r="911" spans="1:4">
      <c r="A911" s="433" t="s">
        <v>800</v>
      </c>
      <c r="B911" s="431">
        <v>0.6113</v>
      </c>
      <c r="C911" s="431">
        <v>0.6297</v>
      </c>
      <c r="D911" s="431">
        <f t="shared" si="20"/>
        <v>103.009978733846</v>
      </c>
    </row>
    <row r="912" spans="1:4">
      <c r="A912" s="433" t="s">
        <v>801</v>
      </c>
      <c r="B912" s="431">
        <v>7.8084</v>
      </c>
      <c r="C912" s="431">
        <v>11.3091</v>
      </c>
      <c r="D912" s="431">
        <f t="shared" si="20"/>
        <v>144.83248808975</v>
      </c>
    </row>
    <row r="913" spans="1:4">
      <c r="A913" s="433" t="s">
        <v>802</v>
      </c>
      <c r="B913" s="431">
        <v>0.9432</v>
      </c>
      <c r="C913" s="431">
        <v>1.9328</v>
      </c>
      <c r="D913" s="431">
        <f t="shared" si="20"/>
        <v>204.919423240034</v>
      </c>
    </row>
    <row r="914" spans="1:4">
      <c r="A914" s="433" t="s">
        <v>803</v>
      </c>
      <c r="B914" s="431">
        <v>0</v>
      </c>
      <c r="C914" s="431">
        <v>0</v>
      </c>
      <c r="D914" s="431"/>
    </row>
    <row r="915" spans="1:4">
      <c r="A915" s="433" t="s">
        <v>804</v>
      </c>
      <c r="B915" s="431">
        <v>0.0134</v>
      </c>
      <c r="C915" s="431">
        <v>0.0824</v>
      </c>
      <c r="D915" s="431">
        <f t="shared" si="20"/>
        <v>614.925373134328</v>
      </c>
    </row>
    <row r="916" spans="1:4">
      <c r="A916" s="433" t="s">
        <v>805</v>
      </c>
      <c r="B916" s="431">
        <v>0.0066</v>
      </c>
      <c r="C916" s="431">
        <v>0.0062</v>
      </c>
      <c r="D916" s="431">
        <f t="shared" si="20"/>
        <v>93.9393939393939</v>
      </c>
    </row>
    <row r="917" spans="1:4">
      <c r="A917" s="433" t="s">
        <v>806</v>
      </c>
      <c r="B917" s="431">
        <v>0.1342</v>
      </c>
      <c r="C917" s="431">
        <v>0.07</v>
      </c>
      <c r="D917" s="431">
        <f t="shared" si="20"/>
        <v>52.1609538002981</v>
      </c>
    </row>
    <row r="918" spans="1:4">
      <c r="A918" s="433" t="s">
        <v>807</v>
      </c>
      <c r="B918" s="431">
        <v>0.1451</v>
      </c>
      <c r="C918" s="431">
        <v>0.115</v>
      </c>
      <c r="D918" s="431">
        <f t="shared" si="20"/>
        <v>79.2556857339766</v>
      </c>
    </row>
    <row r="919" spans="1:4">
      <c r="A919" s="433" t="s">
        <v>808</v>
      </c>
      <c r="B919" s="431">
        <v>0</v>
      </c>
      <c r="C919" s="431">
        <v>0.0033</v>
      </c>
      <c r="D919" s="431"/>
    </row>
    <row r="920" spans="1:4">
      <c r="A920" s="433" t="s">
        <v>809</v>
      </c>
      <c r="B920" s="431">
        <v>0.0163</v>
      </c>
      <c r="C920" s="431">
        <v>0.0177</v>
      </c>
      <c r="D920" s="431">
        <f t="shared" si="20"/>
        <v>108.588957055215</v>
      </c>
    </row>
    <row r="921" spans="1:4">
      <c r="A921" s="433" t="s">
        <v>810</v>
      </c>
      <c r="B921" s="431">
        <v>0.3267</v>
      </c>
      <c r="C921" s="431">
        <v>0.2995</v>
      </c>
      <c r="D921" s="431">
        <f t="shared" si="20"/>
        <v>91.6743189470462</v>
      </c>
    </row>
    <row r="922" spans="1:4">
      <c r="A922" s="433" t="s">
        <v>811</v>
      </c>
      <c r="B922" s="431">
        <v>0.0628</v>
      </c>
      <c r="C922" s="431">
        <v>0.0322</v>
      </c>
      <c r="D922" s="431">
        <f t="shared" si="20"/>
        <v>51.2738853503185</v>
      </c>
    </row>
    <row r="923" spans="1:4">
      <c r="A923" s="433" t="s">
        <v>812</v>
      </c>
      <c r="B923" s="431">
        <v>0.9888</v>
      </c>
      <c r="C923" s="431">
        <v>6.3047</v>
      </c>
      <c r="D923" s="431">
        <f t="shared" si="20"/>
        <v>637.611245954693</v>
      </c>
    </row>
    <row r="924" spans="1:4">
      <c r="A924" s="433" t="s">
        <v>813</v>
      </c>
      <c r="B924" s="431">
        <v>0.0058</v>
      </c>
      <c r="C924" s="431">
        <v>0</v>
      </c>
      <c r="D924" s="431">
        <f t="shared" ref="D924:D989" si="21">C924/B924*100</f>
        <v>0</v>
      </c>
    </row>
    <row r="925" spans="1:4">
      <c r="A925" s="433" t="s">
        <v>814</v>
      </c>
      <c r="B925" s="431">
        <v>0</v>
      </c>
      <c r="C925" s="431">
        <v>0</v>
      </c>
      <c r="D925" s="431"/>
    </row>
    <row r="926" spans="1:4">
      <c r="A926" s="433" t="s">
        <v>815</v>
      </c>
      <c r="B926" s="431">
        <v>0.0159</v>
      </c>
      <c r="C926" s="431">
        <v>0.0101</v>
      </c>
      <c r="D926" s="431">
        <f t="shared" si="21"/>
        <v>63.5220125786163</v>
      </c>
    </row>
    <row r="927" spans="1:4">
      <c r="A927" s="433" t="s">
        <v>816</v>
      </c>
      <c r="B927" s="431">
        <v>0.002</v>
      </c>
      <c r="C927" s="431">
        <v>0.7377</v>
      </c>
      <c r="D927" s="431">
        <f t="shared" si="21"/>
        <v>36885</v>
      </c>
    </row>
    <row r="928" spans="1:4">
      <c r="A928" s="433" t="s">
        <v>817</v>
      </c>
      <c r="B928" s="431">
        <v>0.0023</v>
      </c>
      <c r="C928" s="431">
        <v>0.0085</v>
      </c>
      <c r="D928" s="431">
        <f t="shared" si="21"/>
        <v>369.565217391304</v>
      </c>
    </row>
    <row r="929" spans="1:4">
      <c r="A929" s="433" t="s">
        <v>790</v>
      </c>
      <c r="B929" s="431">
        <v>0.021</v>
      </c>
      <c r="C929" s="431">
        <v>0</v>
      </c>
      <c r="D929" s="431">
        <f t="shared" si="21"/>
        <v>0</v>
      </c>
    </row>
    <row r="930" spans="1:4">
      <c r="A930" s="433" t="s">
        <v>818</v>
      </c>
      <c r="B930" s="431">
        <v>0.0158</v>
      </c>
      <c r="C930" s="431">
        <v>0.0678</v>
      </c>
      <c r="D930" s="431">
        <f t="shared" si="21"/>
        <v>429.113924050633</v>
      </c>
    </row>
    <row r="931" spans="1:4">
      <c r="A931" s="433" t="s">
        <v>819</v>
      </c>
      <c r="B931" s="431">
        <v>0.4252</v>
      </c>
      <c r="C931" s="431">
        <v>1.0561</v>
      </c>
      <c r="D931" s="431">
        <f t="shared" si="21"/>
        <v>248.377234242709</v>
      </c>
    </row>
    <row r="932" spans="1:4">
      <c r="A932" s="433" t="s">
        <v>820</v>
      </c>
      <c r="B932" s="431">
        <v>1.4577</v>
      </c>
      <c r="C932" s="431">
        <v>1.2033</v>
      </c>
      <c r="D932" s="431">
        <f t="shared" si="21"/>
        <v>82.5478493517185</v>
      </c>
    </row>
    <row r="933" spans="1:4">
      <c r="A933" s="432" t="s">
        <v>821</v>
      </c>
      <c r="B933" s="431">
        <v>0</v>
      </c>
      <c r="C933" s="431">
        <v>0</v>
      </c>
      <c r="D933" s="431"/>
    </row>
    <row r="934" spans="1:4">
      <c r="A934" s="433" t="s">
        <v>120</v>
      </c>
      <c r="B934" s="431">
        <v>0</v>
      </c>
      <c r="C934" s="431">
        <v>0</v>
      </c>
      <c r="D934" s="431"/>
    </row>
    <row r="935" spans="1:4">
      <c r="A935" s="433" t="s">
        <v>121</v>
      </c>
      <c r="B935" s="431">
        <v>0</v>
      </c>
      <c r="C935" s="431">
        <v>0</v>
      </c>
      <c r="D935" s="431"/>
    </row>
    <row r="936" spans="1:4">
      <c r="A936" s="433" t="s">
        <v>122</v>
      </c>
      <c r="B936" s="431">
        <v>0</v>
      </c>
      <c r="C936" s="431">
        <v>0</v>
      </c>
      <c r="D936" s="431"/>
    </row>
    <row r="937" spans="1:4">
      <c r="A937" s="433" t="s">
        <v>822</v>
      </c>
      <c r="B937" s="431">
        <v>0</v>
      </c>
      <c r="C937" s="431">
        <v>0</v>
      </c>
      <c r="D937" s="431"/>
    </row>
    <row r="938" spans="1:4">
      <c r="A938" s="433" t="s">
        <v>823</v>
      </c>
      <c r="B938" s="431">
        <v>0</v>
      </c>
      <c r="C938" s="431">
        <v>0</v>
      </c>
      <c r="D938" s="431"/>
    </row>
    <row r="939" spans="1:4">
      <c r="A939" s="433" t="s">
        <v>824</v>
      </c>
      <c r="B939" s="431">
        <v>0</v>
      </c>
      <c r="C939" s="431">
        <v>0</v>
      </c>
      <c r="D939" s="431"/>
    </row>
    <row r="940" spans="1:4">
      <c r="A940" s="433" t="s">
        <v>825</v>
      </c>
      <c r="B940" s="431">
        <v>0</v>
      </c>
      <c r="C940" s="431">
        <v>0</v>
      </c>
      <c r="D940" s="431"/>
    </row>
    <row r="941" spans="1:4">
      <c r="A941" s="433" t="s">
        <v>826</v>
      </c>
      <c r="B941" s="431">
        <v>0</v>
      </c>
      <c r="C941" s="431">
        <v>0</v>
      </c>
      <c r="D941" s="431"/>
    </row>
    <row r="942" spans="1:4">
      <c r="A942" s="433" t="s">
        <v>827</v>
      </c>
      <c r="B942" s="431">
        <v>0</v>
      </c>
      <c r="C942" s="431">
        <v>0</v>
      </c>
      <c r="D942" s="431"/>
    </row>
    <row r="943" spans="1:4">
      <c r="A943" s="433" t="s">
        <v>828</v>
      </c>
      <c r="B943" s="431">
        <v>0</v>
      </c>
      <c r="C943" s="431">
        <v>0</v>
      </c>
      <c r="D943" s="431"/>
    </row>
    <row r="944" spans="1:4">
      <c r="A944" s="432" t="s">
        <v>829</v>
      </c>
      <c r="B944" s="431">
        <v>14.5484</v>
      </c>
      <c r="C944" s="431">
        <v>14.7035</v>
      </c>
      <c r="D944" s="431">
        <f t="shared" si="21"/>
        <v>101.066096615435</v>
      </c>
    </row>
    <row r="945" spans="1:4">
      <c r="A945" s="433" t="s">
        <v>120</v>
      </c>
      <c r="B945" s="431">
        <v>0.0889</v>
      </c>
      <c r="C945" s="431">
        <v>0.3074</v>
      </c>
      <c r="D945" s="431">
        <f t="shared" si="21"/>
        <v>345.78177727784</v>
      </c>
    </row>
    <row r="946" spans="1:4">
      <c r="A946" s="433" t="s">
        <v>121</v>
      </c>
      <c r="B946" s="431">
        <v>0.0852</v>
      </c>
      <c r="C946" s="431">
        <v>0.0708</v>
      </c>
      <c r="D946" s="431">
        <f t="shared" si="21"/>
        <v>83.0985915492958</v>
      </c>
    </row>
    <row r="947" spans="1:4">
      <c r="A947" s="433" t="s">
        <v>122</v>
      </c>
      <c r="B947" s="431">
        <v>0.0007</v>
      </c>
      <c r="C947" s="431">
        <v>0</v>
      </c>
      <c r="D947" s="431">
        <f t="shared" si="21"/>
        <v>0</v>
      </c>
    </row>
    <row r="948" spans="1:4">
      <c r="A948" s="433" t="s">
        <v>830</v>
      </c>
      <c r="B948" s="431">
        <v>3.2628</v>
      </c>
      <c r="C948" s="431">
        <v>4.4813</v>
      </c>
      <c r="D948" s="431">
        <f t="shared" si="21"/>
        <v>137.345224960157</v>
      </c>
    </row>
    <row r="949" spans="1:4">
      <c r="A949" s="433" t="s">
        <v>831</v>
      </c>
      <c r="B949" s="431">
        <v>0.3254</v>
      </c>
      <c r="C949" s="431">
        <v>0.4334</v>
      </c>
      <c r="D949" s="431">
        <f t="shared" si="21"/>
        <v>133.189920098341</v>
      </c>
    </row>
    <row r="950" spans="1:4">
      <c r="A950" s="433" t="s">
        <v>832</v>
      </c>
      <c r="B950" s="431">
        <v>0.0184</v>
      </c>
      <c r="C950" s="431">
        <v>0.1889</v>
      </c>
      <c r="D950" s="431">
        <f t="shared" si="21"/>
        <v>1026.63043478261</v>
      </c>
    </row>
    <row r="951" spans="1:4">
      <c r="A951" s="433" t="s">
        <v>833</v>
      </c>
      <c r="B951" s="431">
        <v>0.0491</v>
      </c>
      <c r="C951" s="431">
        <v>0.0804</v>
      </c>
      <c r="D951" s="431">
        <f t="shared" si="21"/>
        <v>163.747454175153</v>
      </c>
    </row>
    <row r="952" spans="1:4">
      <c r="A952" s="433" t="s">
        <v>834</v>
      </c>
      <c r="B952" s="431">
        <v>0</v>
      </c>
      <c r="C952" s="431">
        <v>0</v>
      </c>
      <c r="D952" s="431"/>
    </row>
    <row r="953" spans="1:4">
      <c r="A953" s="433" t="s">
        <v>835</v>
      </c>
      <c r="B953" s="431">
        <v>0.0004</v>
      </c>
      <c r="C953" s="431">
        <v>0.028</v>
      </c>
      <c r="D953" s="431">
        <f t="shared" si="21"/>
        <v>7000</v>
      </c>
    </row>
    <row r="954" spans="1:4">
      <c r="A954" s="433" t="s">
        <v>836</v>
      </c>
      <c r="B954" s="431">
        <v>10.7175</v>
      </c>
      <c r="C954" s="431">
        <v>9.1133</v>
      </c>
      <c r="D954" s="431">
        <f t="shared" si="21"/>
        <v>85.0319570795428</v>
      </c>
    </row>
    <row r="955" spans="1:4">
      <c r="A955" s="432" t="s">
        <v>837</v>
      </c>
      <c r="B955" s="431">
        <v>2.8403</v>
      </c>
      <c r="C955" s="431">
        <v>0.1682</v>
      </c>
      <c r="D955" s="431">
        <f t="shared" si="21"/>
        <v>5.92190965743055</v>
      </c>
    </row>
    <row r="956" spans="1:4">
      <c r="A956" s="433" t="s">
        <v>414</v>
      </c>
      <c r="B956" s="431">
        <v>0.1366</v>
      </c>
      <c r="C956" s="431">
        <v>0.062</v>
      </c>
      <c r="D956" s="431">
        <f t="shared" si="21"/>
        <v>45.3879941434846</v>
      </c>
    </row>
    <row r="957" spans="1:4">
      <c r="A957" s="433" t="s">
        <v>838</v>
      </c>
      <c r="B957" s="431">
        <v>2.1733</v>
      </c>
      <c r="C957" s="431">
        <v>0.1021</v>
      </c>
      <c r="D957" s="431">
        <f t="shared" si="21"/>
        <v>4.69792481479777</v>
      </c>
    </row>
    <row r="958" spans="1:4">
      <c r="A958" s="433" t="s">
        <v>839</v>
      </c>
      <c r="B958" s="431">
        <v>0.2913</v>
      </c>
      <c r="C958" s="431">
        <v>0</v>
      </c>
      <c r="D958" s="431">
        <f t="shared" si="21"/>
        <v>0</v>
      </c>
    </row>
    <row r="959" spans="1:4">
      <c r="A959" s="433" t="s">
        <v>840</v>
      </c>
      <c r="B959" s="431">
        <v>0</v>
      </c>
      <c r="C959" s="431">
        <v>0</v>
      </c>
      <c r="D959" s="431"/>
    </row>
    <row r="960" spans="1:4">
      <c r="A960" s="433" t="s">
        <v>841</v>
      </c>
      <c r="B960" s="431">
        <v>0.2391</v>
      </c>
      <c r="C960" s="431">
        <v>0.0041</v>
      </c>
      <c r="D960" s="431">
        <f t="shared" si="21"/>
        <v>1.71476369719783</v>
      </c>
    </row>
    <row r="961" spans="1:4">
      <c r="A961" s="432" t="s">
        <v>842</v>
      </c>
      <c r="B961" s="431">
        <v>7.6537</v>
      </c>
      <c r="C961" s="431">
        <v>7.1767</v>
      </c>
      <c r="D961" s="431">
        <f t="shared" si="21"/>
        <v>93.7677201876217</v>
      </c>
    </row>
    <row r="962" spans="1:4">
      <c r="A962" s="433" t="s">
        <v>843</v>
      </c>
      <c r="B962" s="431">
        <v>1.7807</v>
      </c>
      <c r="C962" s="431">
        <v>0.8635</v>
      </c>
      <c r="D962" s="431">
        <f t="shared" si="21"/>
        <v>48.492166002134</v>
      </c>
    </row>
    <row r="963" spans="1:4">
      <c r="A963" s="433" t="s">
        <v>844</v>
      </c>
      <c r="B963" s="431">
        <v>0.0048</v>
      </c>
      <c r="C963" s="431">
        <v>0.0048</v>
      </c>
      <c r="D963" s="431">
        <f t="shared" si="21"/>
        <v>100</v>
      </c>
    </row>
    <row r="964" spans="1:4">
      <c r="A964" s="433" t="s">
        <v>845</v>
      </c>
      <c r="B964" s="431">
        <v>5.4388</v>
      </c>
      <c r="C964" s="431">
        <v>5.0589</v>
      </c>
      <c r="D964" s="431">
        <f t="shared" si="21"/>
        <v>93.0150033095536</v>
      </c>
    </row>
    <row r="965" spans="1:4">
      <c r="A965" s="433" t="s">
        <v>846</v>
      </c>
      <c r="B965" s="431">
        <v>0.0972</v>
      </c>
      <c r="C965" s="431">
        <v>0.199</v>
      </c>
      <c r="D965" s="431">
        <f t="shared" si="21"/>
        <v>204.732510288066</v>
      </c>
    </row>
    <row r="966" spans="1:4">
      <c r="A966" s="433" t="s">
        <v>847</v>
      </c>
      <c r="B966" s="431">
        <v>0.1518</v>
      </c>
      <c r="C966" s="431">
        <v>0.0915</v>
      </c>
      <c r="D966" s="431">
        <f t="shared" si="21"/>
        <v>60.2766798418972</v>
      </c>
    </row>
    <row r="967" spans="1:4">
      <c r="A967" s="433" t="s">
        <v>848</v>
      </c>
      <c r="B967" s="431">
        <v>0.1804</v>
      </c>
      <c r="C967" s="431">
        <v>0.959</v>
      </c>
      <c r="D967" s="431">
        <f t="shared" si="21"/>
        <v>531.59645232816</v>
      </c>
    </row>
    <row r="968" spans="1:4">
      <c r="A968" s="432" t="s">
        <v>849</v>
      </c>
      <c r="B968" s="431">
        <v>2.7686</v>
      </c>
      <c r="C968" s="431">
        <v>3.129</v>
      </c>
      <c r="D968" s="431">
        <f t="shared" si="21"/>
        <v>113.017409521058</v>
      </c>
    </row>
    <row r="969" spans="1:4">
      <c r="A969" s="433" t="s">
        <v>850</v>
      </c>
      <c r="B969" s="431">
        <v>0.0038</v>
      </c>
      <c r="C969" s="431">
        <v>0.0535</v>
      </c>
      <c r="D969" s="431">
        <f t="shared" si="21"/>
        <v>1407.89473684211</v>
      </c>
    </row>
    <row r="970" spans="1:4">
      <c r="A970" s="433" t="s">
        <v>851</v>
      </c>
      <c r="B970" s="431">
        <v>0.0034</v>
      </c>
      <c r="C970" s="431">
        <v>0.0183</v>
      </c>
      <c r="D970" s="431">
        <f t="shared" si="21"/>
        <v>538.235294117647</v>
      </c>
    </row>
    <row r="971" spans="1:4">
      <c r="A971" s="433" t="s">
        <v>852</v>
      </c>
      <c r="B971" s="431">
        <v>2.2735</v>
      </c>
      <c r="C971" s="431">
        <v>2.7862</v>
      </c>
      <c r="D971" s="431">
        <f t="shared" si="21"/>
        <v>122.551132614911</v>
      </c>
    </row>
    <row r="972" spans="1:4">
      <c r="A972" s="433" t="s">
        <v>853</v>
      </c>
      <c r="B972" s="431">
        <v>0.3913</v>
      </c>
      <c r="C972" s="431">
        <v>0.261</v>
      </c>
      <c r="D972" s="431">
        <f t="shared" si="21"/>
        <v>66.7007411193458</v>
      </c>
    </row>
    <row r="973" spans="1:4">
      <c r="A973" s="433" t="s">
        <v>854</v>
      </c>
      <c r="B973" s="431">
        <v>0</v>
      </c>
      <c r="C973" s="431">
        <v>0.01</v>
      </c>
      <c r="D973" s="431"/>
    </row>
    <row r="974" spans="1:4">
      <c r="A974" s="433" t="s">
        <v>855</v>
      </c>
      <c r="B974" s="431">
        <v>0.0966</v>
      </c>
      <c r="C974" s="431">
        <v>0</v>
      </c>
      <c r="D974" s="431">
        <f t="shared" si="21"/>
        <v>0</v>
      </c>
    </row>
    <row r="975" spans="1:4">
      <c r="A975" s="432" t="s">
        <v>856</v>
      </c>
      <c r="B975" s="431">
        <v>0.9665</v>
      </c>
      <c r="C975" s="431">
        <v>2.5666</v>
      </c>
      <c r="D975" s="431">
        <f t="shared" si="21"/>
        <v>265.556130367305</v>
      </c>
    </row>
    <row r="976" spans="1:4">
      <c r="A976" s="433" t="s">
        <v>857</v>
      </c>
      <c r="B976" s="431">
        <v>0.9613</v>
      </c>
      <c r="C976" s="431">
        <v>1.3482</v>
      </c>
      <c r="D976" s="431">
        <f t="shared" si="21"/>
        <v>140.247581400187</v>
      </c>
    </row>
    <row r="977" spans="1:4">
      <c r="A977" s="433" t="s">
        <v>858</v>
      </c>
      <c r="B977" s="431">
        <v>0.0052</v>
      </c>
      <c r="C977" s="431">
        <v>1.2184</v>
      </c>
      <c r="D977" s="431">
        <f t="shared" si="21"/>
        <v>23430.7692307692</v>
      </c>
    </row>
    <row r="978" spans="1:4">
      <c r="A978" s="432" t="s">
        <v>859</v>
      </c>
      <c r="B978" s="431">
        <v>0.9303</v>
      </c>
      <c r="C978" s="431">
        <v>2.5598</v>
      </c>
      <c r="D978" s="431">
        <f t="shared" si="21"/>
        <v>275.158551005052</v>
      </c>
    </row>
    <row r="979" spans="1:4">
      <c r="A979" s="433" t="s">
        <v>860</v>
      </c>
      <c r="B979" s="431">
        <v>0</v>
      </c>
      <c r="C979" s="431">
        <v>0.007</v>
      </c>
      <c r="D979" s="431"/>
    </row>
    <row r="980" spans="1:4">
      <c r="A980" s="433" t="s">
        <v>861</v>
      </c>
      <c r="B980" s="431">
        <v>0.9303</v>
      </c>
      <c r="C980" s="431">
        <v>2.5528</v>
      </c>
      <c r="D980" s="431">
        <f t="shared" si="21"/>
        <v>274.406105557347</v>
      </c>
    </row>
    <row r="981" spans="1:4">
      <c r="A981" s="432" t="s">
        <v>862</v>
      </c>
      <c r="B981" s="431">
        <v>22.2984</v>
      </c>
      <c r="C981" s="431">
        <v>31.8033</v>
      </c>
      <c r="D981" s="431">
        <f t="shared" si="21"/>
        <v>142.625928317727</v>
      </c>
    </row>
    <row r="982" spans="1:4">
      <c r="A982" s="432" t="s">
        <v>863</v>
      </c>
      <c r="B982" s="431">
        <v>15.1063</v>
      </c>
      <c r="C982" s="431">
        <v>25.8912</v>
      </c>
      <c r="D982" s="431">
        <f t="shared" si="21"/>
        <v>171.393392160887</v>
      </c>
    </row>
    <row r="983" spans="1:4">
      <c r="A983" s="433" t="s">
        <v>120</v>
      </c>
      <c r="B983" s="431">
        <v>2.9897</v>
      </c>
      <c r="C983" s="431">
        <v>3.164</v>
      </c>
      <c r="D983" s="431">
        <f t="shared" si="21"/>
        <v>105.830016389604</v>
      </c>
    </row>
    <row r="984" spans="1:4">
      <c r="A984" s="433" t="s">
        <v>121</v>
      </c>
      <c r="B984" s="431">
        <v>0.7512</v>
      </c>
      <c r="C984" s="431">
        <v>1.8588</v>
      </c>
      <c r="D984" s="431">
        <f t="shared" si="21"/>
        <v>247.444089456869</v>
      </c>
    </row>
    <row r="985" spans="1:4">
      <c r="A985" s="433" t="s">
        <v>122</v>
      </c>
      <c r="B985" s="431">
        <v>0.0478</v>
      </c>
      <c r="C985" s="431">
        <v>0.032</v>
      </c>
      <c r="D985" s="431">
        <f t="shared" si="21"/>
        <v>66.9456066945607</v>
      </c>
    </row>
    <row r="986" spans="1:4">
      <c r="A986" s="433" t="s">
        <v>864</v>
      </c>
      <c r="B986" s="431">
        <v>1.9637</v>
      </c>
      <c r="C986" s="431">
        <v>7.7472</v>
      </c>
      <c r="D986" s="431">
        <f t="shared" si="21"/>
        <v>394.520547945206</v>
      </c>
    </row>
    <row r="987" spans="1:4">
      <c r="A987" s="433" t="s">
        <v>865</v>
      </c>
      <c r="B987" s="431">
        <v>0.5041</v>
      </c>
      <c r="C987" s="431">
        <v>0.5799</v>
      </c>
      <c r="D987" s="431">
        <f t="shared" si="21"/>
        <v>115.036699067645</v>
      </c>
    </row>
    <row r="988" spans="1:4">
      <c r="A988" s="433" t="s">
        <v>866</v>
      </c>
      <c r="B988" s="431">
        <v>0.028</v>
      </c>
      <c r="C988" s="431">
        <v>0.0074</v>
      </c>
      <c r="D988" s="431">
        <f t="shared" si="21"/>
        <v>26.4285714285714</v>
      </c>
    </row>
    <row r="989" spans="1:4">
      <c r="A989" s="433" t="s">
        <v>867</v>
      </c>
      <c r="B989" s="431">
        <v>0.0152</v>
      </c>
      <c r="C989" s="431">
        <v>0.0476</v>
      </c>
      <c r="D989" s="431">
        <f t="shared" si="21"/>
        <v>313.157894736842</v>
      </c>
    </row>
    <row r="990" spans="1:4">
      <c r="A990" s="433" t="s">
        <v>868</v>
      </c>
      <c r="B990" s="431">
        <v>0</v>
      </c>
      <c r="C990" s="431">
        <v>0.0277</v>
      </c>
      <c r="D990" s="431"/>
    </row>
    <row r="991" spans="1:4">
      <c r="A991" s="433" t="s">
        <v>869</v>
      </c>
      <c r="B991" s="431">
        <v>0.1855</v>
      </c>
      <c r="C991" s="431">
        <v>0.1728</v>
      </c>
      <c r="D991" s="431">
        <f t="shared" ref="D991:D995" si="22">C991/B991*100</f>
        <v>93.1536388140162</v>
      </c>
    </row>
    <row r="992" spans="1:4">
      <c r="A992" s="433" t="s">
        <v>870</v>
      </c>
      <c r="B992" s="431">
        <v>0</v>
      </c>
      <c r="C992" s="431">
        <v>0.024</v>
      </c>
      <c r="D992" s="431"/>
    </row>
    <row r="993" spans="1:4">
      <c r="A993" s="433" t="s">
        <v>871</v>
      </c>
      <c r="B993" s="431">
        <v>0</v>
      </c>
      <c r="C993" s="431">
        <v>0.0091</v>
      </c>
      <c r="D993" s="431"/>
    </row>
    <row r="994" spans="1:4">
      <c r="A994" s="433" t="s">
        <v>872</v>
      </c>
      <c r="B994" s="431">
        <v>0.0097</v>
      </c>
      <c r="C994" s="431">
        <v>0</v>
      </c>
      <c r="D994" s="431">
        <f t="shared" si="22"/>
        <v>0</v>
      </c>
    </row>
    <row r="995" spans="1:4">
      <c r="A995" s="433" t="s">
        <v>873</v>
      </c>
      <c r="B995" s="431">
        <v>0.0015</v>
      </c>
      <c r="C995" s="431">
        <v>0.015</v>
      </c>
      <c r="D995" s="431">
        <f t="shared" si="22"/>
        <v>1000</v>
      </c>
    </row>
    <row r="996" spans="1:4">
      <c r="A996" s="433" t="s">
        <v>874</v>
      </c>
      <c r="B996" s="431">
        <v>0</v>
      </c>
      <c r="C996" s="431">
        <v>0</v>
      </c>
      <c r="D996" s="431"/>
    </row>
    <row r="997" spans="1:4">
      <c r="A997" s="433" t="s">
        <v>875</v>
      </c>
      <c r="B997" s="431">
        <v>0</v>
      </c>
      <c r="C997" s="431">
        <v>0</v>
      </c>
      <c r="D997" s="431"/>
    </row>
    <row r="998" spans="1:4">
      <c r="A998" s="433" t="s">
        <v>876</v>
      </c>
      <c r="B998" s="431">
        <v>0.0186</v>
      </c>
      <c r="C998" s="431">
        <v>0.0002</v>
      </c>
      <c r="D998" s="431">
        <f t="shared" ref="D998:D1001" si="23">C998/B998*100</f>
        <v>1.0752688172043</v>
      </c>
    </row>
    <row r="999" spans="1:4">
      <c r="A999" s="433" t="s">
        <v>877</v>
      </c>
      <c r="B999" s="431">
        <v>0.1508</v>
      </c>
      <c r="C999" s="431">
        <v>0.182</v>
      </c>
      <c r="D999" s="431">
        <f t="shared" si="23"/>
        <v>120.689655172414</v>
      </c>
    </row>
    <row r="1000" spans="1:4">
      <c r="A1000" s="433" t="s">
        <v>878</v>
      </c>
      <c r="B1000" s="431">
        <v>0</v>
      </c>
      <c r="C1000" s="431">
        <v>0</v>
      </c>
      <c r="D1000" s="431"/>
    </row>
    <row r="1001" spans="1:4">
      <c r="A1001" s="433" t="s">
        <v>879</v>
      </c>
      <c r="B1001" s="431">
        <v>0.0009</v>
      </c>
      <c r="C1001" s="431">
        <v>0.0038</v>
      </c>
      <c r="D1001" s="431">
        <f t="shared" si="23"/>
        <v>422.222222222222</v>
      </c>
    </row>
    <row r="1002" spans="1:4">
      <c r="A1002" s="433" t="s">
        <v>880</v>
      </c>
      <c r="B1002" s="431">
        <v>0</v>
      </c>
      <c r="C1002" s="431">
        <v>0</v>
      </c>
      <c r="D1002" s="431"/>
    </row>
    <row r="1003" spans="1:4">
      <c r="A1003" s="433" t="s">
        <v>881</v>
      </c>
      <c r="B1003" s="431">
        <v>0</v>
      </c>
      <c r="C1003" s="431">
        <v>0</v>
      </c>
      <c r="D1003" s="431"/>
    </row>
    <row r="1004" spans="1:4">
      <c r="A1004" s="433" t="s">
        <v>882</v>
      </c>
      <c r="B1004" s="431">
        <v>8.4396</v>
      </c>
      <c r="C1004" s="431">
        <v>12.0197</v>
      </c>
      <c r="D1004" s="431">
        <f t="shared" ref="D1004:D1009" si="24">C1004/B1004*100</f>
        <v>142.420256884213</v>
      </c>
    </row>
    <row r="1005" spans="1:4">
      <c r="A1005" s="432" t="s">
        <v>883</v>
      </c>
      <c r="B1005" s="431">
        <v>0.7043</v>
      </c>
      <c r="C1005" s="431">
        <v>1.001</v>
      </c>
      <c r="D1005" s="431">
        <f t="shared" si="24"/>
        <v>142.126934544938</v>
      </c>
    </row>
    <row r="1006" spans="1:4">
      <c r="A1006" s="433" t="s">
        <v>120</v>
      </c>
      <c r="B1006" s="431">
        <v>0</v>
      </c>
      <c r="C1006" s="431">
        <v>0</v>
      </c>
      <c r="D1006" s="431"/>
    </row>
    <row r="1007" spans="1:4">
      <c r="A1007" s="433" t="s">
        <v>121</v>
      </c>
      <c r="B1007" s="431">
        <v>0</v>
      </c>
      <c r="C1007" s="431">
        <v>0</v>
      </c>
      <c r="D1007" s="431"/>
    </row>
    <row r="1008" spans="1:4">
      <c r="A1008" s="433" t="s">
        <v>122</v>
      </c>
      <c r="B1008" s="431">
        <v>0</v>
      </c>
      <c r="C1008" s="431">
        <v>0</v>
      </c>
      <c r="D1008" s="431"/>
    </row>
    <row r="1009" spans="1:4">
      <c r="A1009" s="433" t="s">
        <v>884</v>
      </c>
      <c r="B1009" s="431">
        <v>0.7043</v>
      </c>
      <c r="C1009" s="431">
        <v>1</v>
      </c>
      <c r="D1009" s="431">
        <f t="shared" si="24"/>
        <v>141.984949595343</v>
      </c>
    </row>
    <row r="1010" spans="1:4">
      <c r="A1010" s="433" t="s">
        <v>885</v>
      </c>
      <c r="B1010" s="431">
        <v>0</v>
      </c>
      <c r="C1010" s="431">
        <v>0</v>
      </c>
      <c r="D1010" s="431"/>
    </row>
    <row r="1011" spans="1:4">
      <c r="A1011" s="433" t="s">
        <v>886</v>
      </c>
      <c r="B1011" s="431">
        <v>0</v>
      </c>
      <c r="C1011" s="431">
        <v>0</v>
      </c>
      <c r="D1011" s="431"/>
    </row>
    <row r="1012" spans="1:4">
      <c r="A1012" s="433" t="s">
        <v>887</v>
      </c>
      <c r="B1012" s="431">
        <v>0</v>
      </c>
      <c r="C1012" s="431">
        <v>0</v>
      </c>
      <c r="D1012" s="431"/>
    </row>
    <row r="1013" spans="1:4">
      <c r="A1013" s="433" t="s">
        <v>888</v>
      </c>
      <c r="B1013" s="431">
        <v>0</v>
      </c>
      <c r="C1013" s="431">
        <v>0</v>
      </c>
      <c r="D1013" s="431"/>
    </row>
    <row r="1014" spans="1:4">
      <c r="A1014" s="433" t="s">
        <v>889</v>
      </c>
      <c r="B1014" s="431">
        <v>0</v>
      </c>
      <c r="C1014" s="431">
        <v>0.001</v>
      </c>
      <c r="D1014" s="431"/>
    </row>
    <row r="1015" spans="1:4">
      <c r="A1015" s="432" t="s">
        <v>890</v>
      </c>
      <c r="B1015" s="431">
        <v>0.011</v>
      </c>
      <c r="C1015" s="431">
        <v>0.5975</v>
      </c>
      <c r="D1015" s="431">
        <f>C1015/B1015*100</f>
        <v>5431.81818181818</v>
      </c>
    </row>
    <row r="1016" spans="1:4">
      <c r="A1016" s="433" t="s">
        <v>120</v>
      </c>
      <c r="B1016" s="431">
        <v>0</v>
      </c>
      <c r="C1016" s="431">
        <v>0</v>
      </c>
      <c r="D1016" s="431"/>
    </row>
    <row r="1017" spans="1:4">
      <c r="A1017" s="433" t="s">
        <v>121</v>
      </c>
      <c r="B1017" s="431">
        <v>0</v>
      </c>
      <c r="C1017" s="431">
        <v>0</v>
      </c>
      <c r="D1017" s="431"/>
    </row>
    <row r="1018" spans="1:4">
      <c r="A1018" s="433" t="s">
        <v>122</v>
      </c>
      <c r="B1018" s="431">
        <v>0</v>
      </c>
      <c r="C1018" s="431">
        <v>0</v>
      </c>
      <c r="D1018" s="431"/>
    </row>
    <row r="1019" spans="1:4">
      <c r="A1019" s="433" t="s">
        <v>891</v>
      </c>
      <c r="B1019" s="431">
        <v>0</v>
      </c>
      <c r="C1019" s="431">
        <v>0.5965</v>
      </c>
      <c r="D1019" s="431"/>
    </row>
    <row r="1020" spans="1:4">
      <c r="A1020" s="433" t="s">
        <v>892</v>
      </c>
      <c r="B1020" s="431">
        <v>0</v>
      </c>
      <c r="C1020" s="431">
        <v>0</v>
      </c>
      <c r="D1020" s="431"/>
    </row>
    <row r="1021" spans="1:4">
      <c r="A1021" s="433" t="s">
        <v>893</v>
      </c>
      <c r="B1021" s="431">
        <v>0</v>
      </c>
      <c r="C1021" s="431">
        <v>0</v>
      </c>
      <c r="D1021" s="431"/>
    </row>
    <row r="1022" spans="1:4">
      <c r="A1022" s="433" t="s">
        <v>894</v>
      </c>
      <c r="B1022" s="431">
        <v>0</v>
      </c>
      <c r="C1022" s="431">
        <v>0</v>
      </c>
      <c r="D1022" s="431"/>
    </row>
    <row r="1023" spans="1:4">
      <c r="A1023" s="433" t="s">
        <v>895</v>
      </c>
      <c r="B1023" s="431">
        <v>0</v>
      </c>
      <c r="C1023" s="431">
        <v>0</v>
      </c>
      <c r="D1023" s="431"/>
    </row>
    <row r="1024" spans="1:4">
      <c r="A1024" s="433" t="s">
        <v>896</v>
      </c>
      <c r="B1024" s="431">
        <v>0.011</v>
      </c>
      <c r="C1024" s="431">
        <v>0.001</v>
      </c>
      <c r="D1024" s="431">
        <f t="shared" ref="D1024:D1030" si="25">C1024/B1024*100</f>
        <v>9.09090909090909</v>
      </c>
    </row>
    <row r="1025" spans="1:4">
      <c r="A1025" s="432" t="s">
        <v>897</v>
      </c>
      <c r="B1025" s="431">
        <v>1.8095</v>
      </c>
      <c r="C1025" s="431">
        <v>1.3188</v>
      </c>
      <c r="D1025" s="431">
        <f t="shared" si="25"/>
        <v>72.8820116054159</v>
      </c>
    </row>
    <row r="1026" spans="1:4">
      <c r="A1026" s="433" t="s">
        <v>898</v>
      </c>
      <c r="B1026" s="431">
        <v>0.4494</v>
      </c>
      <c r="C1026" s="431">
        <v>0.3087</v>
      </c>
      <c r="D1026" s="431">
        <f t="shared" si="25"/>
        <v>68.6915887850467</v>
      </c>
    </row>
    <row r="1027" spans="1:4">
      <c r="A1027" s="433" t="s">
        <v>899</v>
      </c>
      <c r="B1027" s="431">
        <v>0.4754</v>
      </c>
      <c r="C1027" s="431">
        <v>0.4686</v>
      </c>
      <c r="D1027" s="431">
        <f t="shared" si="25"/>
        <v>98.5696255784602</v>
      </c>
    </row>
    <row r="1028" spans="1:4">
      <c r="A1028" s="433" t="s">
        <v>900</v>
      </c>
      <c r="B1028" s="431">
        <v>0.3192</v>
      </c>
      <c r="C1028" s="431">
        <v>0.27</v>
      </c>
      <c r="D1028" s="431">
        <f t="shared" si="25"/>
        <v>84.5864661654135</v>
      </c>
    </row>
    <row r="1029" spans="1:4">
      <c r="A1029" s="433" t="s">
        <v>901</v>
      </c>
      <c r="B1029" s="431">
        <v>0.5655</v>
      </c>
      <c r="C1029" s="431">
        <v>0.2715</v>
      </c>
      <c r="D1029" s="431">
        <f t="shared" si="25"/>
        <v>48.0106100795756</v>
      </c>
    </row>
    <row r="1030" spans="1:4">
      <c r="A1030" s="432" t="s">
        <v>902</v>
      </c>
      <c r="B1030" s="431">
        <v>0.0058</v>
      </c>
      <c r="C1030" s="431">
        <v>0.001</v>
      </c>
      <c r="D1030" s="431">
        <f t="shared" si="25"/>
        <v>17.2413793103448</v>
      </c>
    </row>
    <row r="1031" spans="1:4">
      <c r="A1031" s="433" t="s">
        <v>120</v>
      </c>
      <c r="B1031" s="431">
        <v>0</v>
      </c>
      <c r="C1031" s="431">
        <v>0</v>
      </c>
      <c r="D1031" s="431"/>
    </row>
    <row r="1032" spans="1:4">
      <c r="A1032" s="433" t="s">
        <v>121</v>
      </c>
      <c r="B1032" s="431">
        <v>0</v>
      </c>
      <c r="C1032" s="431">
        <v>0</v>
      </c>
      <c r="D1032" s="431"/>
    </row>
    <row r="1033" spans="1:4">
      <c r="A1033" s="433" t="s">
        <v>122</v>
      </c>
      <c r="B1033" s="431">
        <v>0</v>
      </c>
      <c r="C1033" s="431">
        <v>0</v>
      </c>
      <c r="D1033" s="431"/>
    </row>
    <row r="1034" spans="1:4">
      <c r="A1034" s="433" t="s">
        <v>888</v>
      </c>
      <c r="B1034" s="431">
        <v>0.0009</v>
      </c>
      <c r="C1034" s="431">
        <v>0.001</v>
      </c>
      <c r="D1034" s="431">
        <f t="shared" ref="D1034:D1039" si="26">C1034/B1034*100</f>
        <v>111.111111111111</v>
      </c>
    </row>
    <row r="1035" spans="1:4">
      <c r="A1035" s="433" t="s">
        <v>903</v>
      </c>
      <c r="B1035" s="431">
        <v>0</v>
      </c>
      <c r="C1035" s="431">
        <v>0</v>
      </c>
      <c r="D1035" s="431"/>
    </row>
    <row r="1036" spans="1:4">
      <c r="A1036" s="433" t="s">
        <v>904</v>
      </c>
      <c r="B1036" s="431">
        <v>0.0049</v>
      </c>
      <c r="C1036" s="431">
        <v>0</v>
      </c>
      <c r="D1036" s="431">
        <f t="shared" si="26"/>
        <v>0</v>
      </c>
    </row>
    <row r="1037" spans="1:4">
      <c r="A1037" s="432" t="s">
        <v>905</v>
      </c>
      <c r="B1037" s="431">
        <v>3.1419</v>
      </c>
      <c r="C1037" s="431">
        <v>0.7453</v>
      </c>
      <c r="D1037" s="431">
        <f t="shared" si="26"/>
        <v>23.7213151277889</v>
      </c>
    </row>
    <row r="1038" ht="24" spans="1:4">
      <c r="A1038" s="433" t="s">
        <v>906</v>
      </c>
      <c r="B1038" s="431">
        <v>1.137</v>
      </c>
      <c r="C1038" s="431">
        <v>0</v>
      </c>
      <c r="D1038" s="431">
        <f t="shared" si="26"/>
        <v>0</v>
      </c>
    </row>
    <row r="1039" spans="1:4">
      <c r="A1039" s="433" t="s">
        <v>907</v>
      </c>
      <c r="B1039" s="431">
        <v>0.4141</v>
      </c>
      <c r="C1039" s="431">
        <v>0.6274</v>
      </c>
      <c r="D1039" s="431">
        <f t="shared" si="26"/>
        <v>151.509297271191</v>
      </c>
    </row>
    <row r="1040" spans="1:4">
      <c r="A1040" s="433" t="s">
        <v>908</v>
      </c>
      <c r="B1040" s="431">
        <v>0</v>
      </c>
      <c r="C1040" s="431">
        <v>0</v>
      </c>
      <c r="D1040" s="431"/>
    </row>
    <row r="1041" spans="1:4">
      <c r="A1041" s="433" t="s">
        <v>909</v>
      </c>
      <c r="B1041" s="431">
        <v>1.5908</v>
      </c>
      <c r="C1041" s="431">
        <v>0.1179</v>
      </c>
      <c r="D1041" s="431">
        <f t="shared" ref="D1041:D1046" si="27">C1041/B1041*100</f>
        <v>7.41136535076691</v>
      </c>
    </row>
    <row r="1042" spans="1:4">
      <c r="A1042" s="432" t="s">
        <v>910</v>
      </c>
      <c r="B1042" s="431">
        <v>1.5196</v>
      </c>
      <c r="C1042" s="431">
        <v>2.2485</v>
      </c>
      <c r="D1042" s="431">
        <f t="shared" si="27"/>
        <v>147.966570150039</v>
      </c>
    </row>
    <row r="1043" spans="1:4">
      <c r="A1043" s="433" t="s">
        <v>911</v>
      </c>
      <c r="B1043" s="431">
        <v>0.2108</v>
      </c>
      <c r="C1043" s="431">
        <v>0.0079</v>
      </c>
      <c r="D1043" s="431">
        <f t="shared" si="27"/>
        <v>3.74762808349146</v>
      </c>
    </row>
    <row r="1044" spans="1:4">
      <c r="A1044" s="433" t="s">
        <v>912</v>
      </c>
      <c r="B1044" s="431">
        <v>1.3088</v>
      </c>
      <c r="C1044" s="431">
        <v>2.2406</v>
      </c>
      <c r="D1044" s="431">
        <f t="shared" si="27"/>
        <v>171.194987775061</v>
      </c>
    </row>
    <row r="1045" spans="1:4">
      <c r="A1045" s="432" t="s">
        <v>913</v>
      </c>
      <c r="B1045" s="431">
        <v>8.3702</v>
      </c>
      <c r="C1045" s="431">
        <v>8.7083</v>
      </c>
      <c r="D1045" s="431">
        <f t="shared" si="27"/>
        <v>104.039330004062</v>
      </c>
    </row>
    <row r="1046" spans="1:4">
      <c r="A1046" s="432" t="s">
        <v>914</v>
      </c>
      <c r="B1046" s="431">
        <v>0.18</v>
      </c>
      <c r="C1046" s="431">
        <v>0.002</v>
      </c>
      <c r="D1046" s="431">
        <f t="shared" si="27"/>
        <v>1.11111111111111</v>
      </c>
    </row>
    <row r="1047" spans="1:4">
      <c r="A1047" s="433" t="s">
        <v>120</v>
      </c>
      <c r="B1047" s="431">
        <v>0</v>
      </c>
      <c r="C1047" s="431">
        <v>0</v>
      </c>
      <c r="D1047" s="431"/>
    </row>
    <row r="1048" spans="1:4">
      <c r="A1048" s="433" t="s">
        <v>121</v>
      </c>
      <c r="B1048" s="431">
        <v>0</v>
      </c>
      <c r="C1048" s="431">
        <v>0</v>
      </c>
      <c r="D1048" s="431"/>
    </row>
    <row r="1049" spans="1:4">
      <c r="A1049" s="433" t="s">
        <v>122</v>
      </c>
      <c r="B1049" s="431">
        <v>0</v>
      </c>
      <c r="C1049" s="431">
        <v>0</v>
      </c>
      <c r="D1049" s="431"/>
    </row>
    <row r="1050" spans="1:4">
      <c r="A1050" s="433" t="s">
        <v>915</v>
      </c>
      <c r="B1050" s="431">
        <v>0</v>
      </c>
      <c r="C1050" s="431">
        <v>0</v>
      </c>
      <c r="D1050" s="431"/>
    </row>
    <row r="1051" spans="1:4">
      <c r="A1051" s="433" t="s">
        <v>916</v>
      </c>
      <c r="B1051" s="431">
        <v>0</v>
      </c>
      <c r="C1051" s="431">
        <v>0</v>
      </c>
      <c r="D1051" s="431"/>
    </row>
    <row r="1052" spans="1:4">
      <c r="A1052" s="433" t="s">
        <v>917</v>
      </c>
      <c r="B1052" s="431">
        <v>0</v>
      </c>
      <c r="C1052" s="431">
        <v>0</v>
      </c>
      <c r="D1052" s="431"/>
    </row>
    <row r="1053" spans="1:4">
      <c r="A1053" s="433" t="s">
        <v>918</v>
      </c>
      <c r="B1053" s="431">
        <v>0</v>
      </c>
      <c r="C1053" s="431">
        <v>0</v>
      </c>
      <c r="D1053" s="431"/>
    </row>
    <row r="1054" spans="1:4">
      <c r="A1054" s="433" t="s">
        <v>919</v>
      </c>
      <c r="B1054" s="431">
        <v>0</v>
      </c>
      <c r="C1054" s="431">
        <v>0</v>
      </c>
      <c r="D1054" s="431"/>
    </row>
    <row r="1055" spans="1:4">
      <c r="A1055" s="433" t="s">
        <v>920</v>
      </c>
      <c r="B1055" s="431">
        <v>0.18</v>
      </c>
      <c r="C1055" s="431">
        <v>0.002</v>
      </c>
      <c r="D1055" s="431">
        <f>C1055/B1055*100</f>
        <v>1.11111111111111</v>
      </c>
    </row>
    <row r="1056" spans="1:4">
      <c r="A1056" s="432" t="s">
        <v>921</v>
      </c>
      <c r="B1056" s="431">
        <v>0.0125</v>
      </c>
      <c r="C1056" s="431">
        <v>0.0117</v>
      </c>
      <c r="D1056" s="431">
        <f>C1056/B1056*100</f>
        <v>93.6</v>
      </c>
    </row>
    <row r="1057" spans="1:4">
      <c r="A1057" s="433" t="s">
        <v>120</v>
      </c>
      <c r="B1057" s="431">
        <v>0</v>
      </c>
      <c r="C1057" s="431">
        <v>0</v>
      </c>
      <c r="D1057" s="431"/>
    </row>
    <row r="1058" spans="1:4">
      <c r="A1058" s="433" t="s">
        <v>121</v>
      </c>
      <c r="B1058" s="431">
        <v>0</v>
      </c>
      <c r="C1058" s="431">
        <v>0</v>
      </c>
      <c r="D1058" s="431"/>
    </row>
    <row r="1059" spans="1:4">
      <c r="A1059" s="433" t="s">
        <v>122</v>
      </c>
      <c r="B1059" s="431">
        <v>0</v>
      </c>
      <c r="C1059" s="431">
        <v>0</v>
      </c>
      <c r="D1059" s="431"/>
    </row>
    <row r="1060" spans="1:4">
      <c r="A1060" s="433" t="s">
        <v>922</v>
      </c>
      <c r="B1060" s="431">
        <v>0</v>
      </c>
      <c r="C1060" s="431">
        <v>0</v>
      </c>
      <c r="D1060" s="431"/>
    </row>
    <row r="1061" spans="1:4">
      <c r="A1061" s="433" t="s">
        <v>923</v>
      </c>
      <c r="B1061" s="431">
        <v>0</v>
      </c>
      <c r="C1061" s="431">
        <v>0</v>
      </c>
      <c r="D1061" s="431"/>
    </row>
    <row r="1062" spans="1:4">
      <c r="A1062" s="433" t="s">
        <v>924</v>
      </c>
      <c r="B1062" s="431">
        <v>0</v>
      </c>
      <c r="C1062" s="431">
        <v>0</v>
      </c>
      <c r="D1062" s="431"/>
    </row>
    <row r="1063" ht="24" spans="1:4">
      <c r="A1063" s="433" t="s">
        <v>925</v>
      </c>
      <c r="B1063" s="431">
        <v>0</v>
      </c>
      <c r="C1063" s="431">
        <v>0</v>
      </c>
      <c r="D1063" s="431"/>
    </row>
    <row r="1064" spans="1:4">
      <c r="A1064" s="433" t="s">
        <v>926</v>
      </c>
      <c r="B1064" s="431">
        <v>0</v>
      </c>
      <c r="C1064" s="431">
        <v>0</v>
      </c>
      <c r="D1064" s="431"/>
    </row>
    <row r="1065" spans="1:4">
      <c r="A1065" s="433" t="s">
        <v>927</v>
      </c>
      <c r="B1065" s="431">
        <v>0</v>
      </c>
      <c r="C1065" s="431">
        <v>0</v>
      </c>
      <c r="D1065" s="431"/>
    </row>
    <row r="1066" spans="1:4">
      <c r="A1066" s="433" t="s">
        <v>928</v>
      </c>
      <c r="B1066" s="431">
        <v>0</v>
      </c>
      <c r="C1066" s="431">
        <v>0</v>
      </c>
      <c r="D1066" s="431"/>
    </row>
    <row r="1067" spans="1:4">
      <c r="A1067" s="433" t="s">
        <v>929</v>
      </c>
      <c r="B1067" s="431">
        <v>0</v>
      </c>
      <c r="C1067" s="431">
        <v>0</v>
      </c>
      <c r="D1067" s="431"/>
    </row>
    <row r="1068" spans="1:4">
      <c r="A1068" s="433" t="s">
        <v>930</v>
      </c>
      <c r="B1068" s="431">
        <v>0</v>
      </c>
      <c r="C1068" s="431">
        <v>0</v>
      </c>
      <c r="D1068" s="431"/>
    </row>
    <row r="1069" spans="1:4">
      <c r="A1069" s="433" t="s">
        <v>931</v>
      </c>
      <c r="B1069" s="431">
        <v>0</v>
      </c>
      <c r="C1069" s="431">
        <v>0</v>
      </c>
      <c r="D1069" s="431"/>
    </row>
    <row r="1070" spans="1:4">
      <c r="A1070" s="433" t="s">
        <v>932</v>
      </c>
      <c r="B1070" s="431">
        <v>0</v>
      </c>
      <c r="C1070" s="431">
        <v>0</v>
      </c>
      <c r="D1070" s="431"/>
    </row>
    <row r="1071" spans="1:4">
      <c r="A1071" s="433" t="s">
        <v>933</v>
      </c>
      <c r="B1071" s="431">
        <v>0.0125</v>
      </c>
      <c r="C1071" s="431">
        <v>0.0117</v>
      </c>
      <c r="D1071" s="431">
        <f t="shared" ref="D1071:D1079" si="28">C1071/B1071*100</f>
        <v>93.6</v>
      </c>
    </row>
    <row r="1072" spans="1:4">
      <c r="A1072" s="432" t="s">
        <v>934</v>
      </c>
      <c r="B1072" s="431">
        <v>0.0242</v>
      </c>
      <c r="C1072" s="431">
        <v>1.096</v>
      </c>
      <c r="D1072" s="431">
        <f t="shared" si="28"/>
        <v>4528.92561983471</v>
      </c>
    </row>
    <row r="1073" spans="1:4">
      <c r="A1073" s="433" t="s">
        <v>120</v>
      </c>
      <c r="B1073" s="431">
        <v>0</v>
      </c>
      <c r="C1073" s="431">
        <v>0</v>
      </c>
      <c r="D1073" s="431"/>
    </row>
    <row r="1074" spans="1:4">
      <c r="A1074" s="433" t="s">
        <v>121</v>
      </c>
      <c r="B1074" s="431">
        <v>0</v>
      </c>
      <c r="C1074" s="431">
        <v>0</v>
      </c>
      <c r="D1074" s="431"/>
    </row>
    <row r="1075" spans="1:4">
      <c r="A1075" s="433" t="s">
        <v>122</v>
      </c>
      <c r="B1075" s="431">
        <v>0</v>
      </c>
      <c r="C1075" s="431">
        <v>0</v>
      </c>
      <c r="D1075" s="431"/>
    </row>
    <row r="1076" spans="1:4">
      <c r="A1076" s="433" t="s">
        <v>935</v>
      </c>
      <c r="B1076" s="431">
        <v>0.0242</v>
      </c>
      <c r="C1076" s="431">
        <v>1.096</v>
      </c>
      <c r="D1076" s="431">
        <f t="shared" si="28"/>
        <v>4528.92561983471</v>
      </c>
    </row>
    <row r="1077" spans="1:4">
      <c r="A1077" s="432" t="s">
        <v>936</v>
      </c>
      <c r="B1077" s="431">
        <v>0.962</v>
      </c>
      <c r="C1077" s="431">
        <v>0.7368</v>
      </c>
      <c r="D1077" s="431">
        <f t="shared" si="28"/>
        <v>76.5904365904366</v>
      </c>
    </row>
    <row r="1078" spans="1:4">
      <c r="A1078" s="433" t="s">
        <v>120</v>
      </c>
      <c r="B1078" s="431">
        <v>0.2353</v>
      </c>
      <c r="C1078" s="431">
        <v>0.3598</v>
      </c>
      <c r="D1078" s="431">
        <f t="shared" si="28"/>
        <v>152.911177220569</v>
      </c>
    </row>
    <row r="1079" spans="1:4">
      <c r="A1079" s="433" t="s">
        <v>121</v>
      </c>
      <c r="B1079" s="431">
        <v>0.0526</v>
      </c>
      <c r="C1079" s="431">
        <v>0.0033</v>
      </c>
      <c r="D1079" s="431">
        <f t="shared" si="28"/>
        <v>6.27376425855513</v>
      </c>
    </row>
    <row r="1080" spans="1:4">
      <c r="A1080" s="433" t="s">
        <v>122</v>
      </c>
      <c r="B1080" s="431">
        <v>0</v>
      </c>
      <c r="C1080" s="431">
        <v>0</v>
      </c>
      <c r="D1080" s="431"/>
    </row>
    <row r="1081" spans="1:4">
      <c r="A1081" s="433" t="s">
        <v>937</v>
      </c>
      <c r="B1081" s="431">
        <v>0</v>
      </c>
      <c r="C1081" s="431">
        <v>0</v>
      </c>
      <c r="D1081" s="431"/>
    </row>
    <row r="1082" spans="1:4">
      <c r="A1082" s="433" t="s">
        <v>938</v>
      </c>
      <c r="B1082" s="431">
        <v>0.001</v>
      </c>
      <c r="C1082" s="431">
        <v>0</v>
      </c>
      <c r="D1082" s="431">
        <f t="shared" ref="D1082:D1086" si="29">C1082/B1082*100</f>
        <v>0</v>
      </c>
    </row>
    <row r="1083" spans="1:4">
      <c r="A1083" s="433" t="s">
        <v>939</v>
      </c>
      <c r="B1083" s="431">
        <v>0</v>
      </c>
      <c r="C1083" s="431">
        <v>0</v>
      </c>
      <c r="D1083" s="431"/>
    </row>
    <row r="1084" spans="1:4">
      <c r="A1084" s="433" t="s">
        <v>940</v>
      </c>
      <c r="B1084" s="431">
        <v>0.0373</v>
      </c>
      <c r="C1084" s="431">
        <v>0.0328</v>
      </c>
      <c r="D1084" s="431">
        <f t="shared" si="29"/>
        <v>87.9356568364611</v>
      </c>
    </row>
    <row r="1085" spans="1:4">
      <c r="A1085" s="433" t="s">
        <v>941</v>
      </c>
      <c r="B1085" s="431">
        <v>0</v>
      </c>
      <c r="C1085" s="431">
        <v>0</v>
      </c>
      <c r="D1085" s="431"/>
    </row>
    <row r="1086" spans="1:4">
      <c r="A1086" s="433" t="s">
        <v>942</v>
      </c>
      <c r="B1086" s="431">
        <v>0.053</v>
      </c>
      <c r="C1086" s="431">
        <v>0.0098</v>
      </c>
      <c r="D1086" s="431">
        <f t="shared" si="29"/>
        <v>18.4905660377358</v>
      </c>
    </row>
    <row r="1087" spans="1:4">
      <c r="A1087" s="433" t="s">
        <v>943</v>
      </c>
      <c r="B1087" s="431">
        <v>0</v>
      </c>
      <c r="C1087" s="431">
        <v>0</v>
      </c>
      <c r="D1087" s="431"/>
    </row>
    <row r="1088" spans="1:4">
      <c r="A1088" s="433" t="s">
        <v>888</v>
      </c>
      <c r="B1088" s="431">
        <v>0</v>
      </c>
      <c r="C1088" s="431">
        <v>0</v>
      </c>
      <c r="D1088" s="431"/>
    </row>
    <row r="1089" spans="1:4">
      <c r="A1089" s="433" t="s">
        <v>944</v>
      </c>
      <c r="B1089" s="431">
        <v>0</v>
      </c>
      <c r="C1089" s="431">
        <v>0</v>
      </c>
      <c r="D1089" s="431"/>
    </row>
    <row r="1090" spans="1:4">
      <c r="A1090" s="433" t="s">
        <v>945</v>
      </c>
      <c r="B1090" s="431">
        <v>0.5828</v>
      </c>
      <c r="C1090" s="431">
        <v>0.3311</v>
      </c>
      <c r="D1090" s="431">
        <f t="shared" ref="D1090:D1093" si="30">C1090/B1090*100</f>
        <v>56.811942347289</v>
      </c>
    </row>
    <row r="1091" spans="1:4">
      <c r="A1091" s="432" t="s">
        <v>946</v>
      </c>
      <c r="B1091" s="431">
        <v>0.4179</v>
      </c>
      <c r="C1091" s="431">
        <v>0.3984</v>
      </c>
      <c r="D1091" s="431">
        <f t="shared" si="30"/>
        <v>95.3338119167265</v>
      </c>
    </row>
    <row r="1092" spans="1:4">
      <c r="A1092" s="433" t="s">
        <v>120</v>
      </c>
      <c r="B1092" s="431">
        <v>0.0636</v>
      </c>
      <c r="C1092" s="431">
        <v>0.0718</v>
      </c>
      <c r="D1092" s="431">
        <f t="shared" si="30"/>
        <v>112.893081761006</v>
      </c>
    </row>
    <row r="1093" spans="1:4">
      <c r="A1093" s="433" t="s">
        <v>121</v>
      </c>
      <c r="B1093" s="431">
        <v>0.0204</v>
      </c>
      <c r="C1093" s="431">
        <v>0.0264</v>
      </c>
      <c r="D1093" s="431">
        <f t="shared" si="30"/>
        <v>129.411764705882</v>
      </c>
    </row>
    <row r="1094" spans="1:4">
      <c r="A1094" s="433" t="s">
        <v>122</v>
      </c>
      <c r="B1094" s="431">
        <v>0</v>
      </c>
      <c r="C1094" s="431">
        <v>0</v>
      </c>
      <c r="D1094" s="431"/>
    </row>
    <row r="1095" spans="1:4">
      <c r="A1095" s="433" t="s">
        <v>947</v>
      </c>
      <c r="B1095" s="431">
        <v>0</v>
      </c>
      <c r="C1095" s="431">
        <v>0</v>
      </c>
      <c r="D1095" s="431"/>
    </row>
    <row r="1096" spans="1:4">
      <c r="A1096" s="433" t="s">
        <v>948</v>
      </c>
      <c r="B1096" s="431">
        <v>0</v>
      </c>
      <c r="C1096" s="431">
        <v>0</v>
      </c>
      <c r="D1096" s="431"/>
    </row>
    <row r="1097" spans="1:4">
      <c r="A1097" s="433" t="s">
        <v>949</v>
      </c>
      <c r="B1097" s="431">
        <v>0.3339</v>
      </c>
      <c r="C1097" s="431">
        <v>0.3002</v>
      </c>
      <c r="D1097" s="431">
        <f t="shared" ref="D1097:D1100" si="31">C1097/B1097*100</f>
        <v>89.9071578316861</v>
      </c>
    </row>
    <row r="1098" spans="1:4">
      <c r="A1098" s="432" t="s">
        <v>950</v>
      </c>
      <c r="B1098" s="431">
        <v>4.9249</v>
      </c>
      <c r="C1098" s="431">
        <v>5.8343</v>
      </c>
      <c r="D1098" s="431">
        <f t="shared" si="31"/>
        <v>118.465349550245</v>
      </c>
    </row>
    <row r="1099" spans="1:4">
      <c r="A1099" s="433" t="s">
        <v>120</v>
      </c>
      <c r="B1099" s="431">
        <v>0.0003</v>
      </c>
      <c r="C1099" s="431">
        <v>0.13</v>
      </c>
      <c r="D1099" s="431">
        <f t="shared" si="31"/>
        <v>43333.3333333333</v>
      </c>
    </row>
    <row r="1100" spans="1:4">
      <c r="A1100" s="433" t="s">
        <v>121</v>
      </c>
      <c r="B1100" s="431">
        <v>0.0053</v>
      </c>
      <c r="C1100" s="431">
        <v>0</v>
      </c>
      <c r="D1100" s="431">
        <f t="shared" si="31"/>
        <v>0</v>
      </c>
    </row>
    <row r="1101" spans="1:4">
      <c r="A1101" s="433" t="s">
        <v>122</v>
      </c>
      <c r="B1101" s="431">
        <v>0</v>
      </c>
      <c r="C1101" s="431">
        <v>0</v>
      </c>
      <c r="D1101" s="431"/>
    </row>
    <row r="1102" spans="1:4">
      <c r="A1102" s="433" t="s">
        <v>951</v>
      </c>
      <c r="B1102" s="431">
        <v>0.016</v>
      </c>
      <c r="C1102" s="431">
        <v>0</v>
      </c>
      <c r="D1102" s="431">
        <f t="shared" ref="D1102:D1105" si="32">C1102/B1102*100</f>
        <v>0</v>
      </c>
    </row>
    <row r="1103" spans="1:4">
      <c r="A1103" s="433" t="s">
        <v>952</v>
      </c>
      <c r="B1103" s="431">
        <v>0.7815</v>
      </c>
      <c r="C1103" s="431">
        <v>1.3181</v>
      </c>
      <c r="D1103" s="431">
        <f t="shared" si="32"/>
        <v>168.662827895074</v>
      </c>
    </row>
    <row r="1104" spans="1:4">
      <c r="A1104" s="433" t="s">
        <v>953</v>
      </c>
      <c r="B1104" s="431">
        <v>4.1218</v>
      </c>
      <c r="C1104" s="431">
        <v>4.3862</v>
      </c>
      <c r="D1104" s="431">
        <f t="shared" si="32"/>
        <v>106.414673201029</v>
      </c>
    </row>
    <row r="1105" spans="1:4">
      <c r="A1105" s="432" t="s">
        <v>954</v>
      </c>
      <c r="B1105" s="431">
        <v>1.8487</v>
      </c>
      <c r="C1105" s="431">
        <v>0.6291</v>
      </c>
      <c r="D1105" s="431">
        <f t="shared" si="32"/>
        <v>34.0293178990642</v>
      </c>
    </row>
    <row r="1106" spans="1:4">
      <c r="A1106" s="433" t="s">
        <v>955</v>
      </c>
      <c r="B1106" s="431">
        <v>0</v>
      </c>
      <c r="C1106" s="431">
        <v>0.0001</v>
      </c>
      <c r="D1106" s="431"/>
    </row>
    <row r="1107" spans="1:4">
      <c r="A1107" s="433" t="s">
        <v>956</v>
      </c>
      <c r="B1107" s="431">
        <v>0.333</v>
      </c>
      <c r="C1107" s="431">
        <v>0.03</v>
      </c>
      <c r="D1107" s="431">
        <f t="shared" ref="D1107:D1114" si="33">C1107/B1107*100</f>
        <v>9.00900900900901</v>
      </c>
    </row>
    <row r="1108" spans="1:4">
      <c r="A1108" s="433" t="s">
        <v>957</v>
      </c>
      <c r="B1108" s="431">
        <v>0</v>
      </c>
      <c r="C1108" s="431">
        <v>0</v>
      </c>
      <c r="D1108" s="431"/>
    </row>
    <row r="1109" spans="1:4">
      <c r="A1109" s="433" t="s">
        <v>958</v>
      </c>
      <c r="B1109" s="431">
        <v>0</v>
      </c>
      <c r="C1109" s="431">
        <v>0</v>
      </c>
      <c r="D1109" s="431"/>
    </row>
    <row r="1110" spans="1:4">
      <c r="A1110" s="433" t="s">
        <v>959</v>
      </c>
      <c r="B1110" s="431">
        <v>1.5157</v>
      </c>
      <c r="C1110" s="431">
        <v>0.599</v>
      </c>
      <c r="D1110" s="431">
        <f t="shared" si="33"/>
        <v>39.5196938708188</v>
      </c>
    </row>
    <row r="1111" spans="1:4">
      <c r="A1111" s="432" t="s">
        <v>960</v>
      </c>
      <c r="B1111" s="431">
        <v>2.7671</v>
      </c>
      <c r="C1111" s="431">
        <v>3.0906</v>
      </c>
      <c r="D1111" s="431">
        <f t="shared" si="33"/>
        <v>111.690939973257</v>
      </c>
    </row>
    <row r="1112" spans="1:4">
      <c r="A1112" s="432" t="s">
        <v>961</v>
      </c>
      <c r="B1112" s="431">
        <v>1.485</v>
      </c>
      <c r="C1112" s="431">
        <v>1.4694</v>
      </c>
      <c r="D1112" s="431">
        <f t="shared" si="33"/>
        <v>98.9494949494949</v>
      </c>
    </row>
    <row r="1113" spans="1:4">
      <c r="A1113" s="433" t="s">
        <v>120</v>
      </c>
      <c r="B1113" s="431">
        <v>0.3965</v>
      </c>
      <c r="C1113" s="431">
        <v>0.3613</v>
      </c>
      <c r="D1113" s="431">
        <f t="shared" si="33"/>
        <v>91.1223203026482</v>
      </c>
    </row>
    <row r="1114" spans="1:4">
      <c r="A1114" s="433" t="s">
        <v>121</v>
      </c>
      <c r="B1114" s="431">
        <v>0.0158</v>
      </c>
      <c r="C1114" s="431">
        <v>0.0826</v>
      </c>
      <c r="D1114" s="431">
        <f t="shared" si="33"/>
        <v>522.784810126582</v>
      </c>
    </row>
    <row r="1115" spans="1:4">
      <c r="A1115" s="433" t="s">
        <v>122</v>
      </c>
      <c r="B1115" s="431">
        <v>0</v>
      </c>
      <c r="C1115" s="431">
        <v>0</v>
      </c>
      <c r="D1115" s="431"/>
    </row>
    <row r="1116" spans="1:4">
      <c r="A1116" s="433" t="s">
        <v>962</v>
      </c>
      <c r="B1116" s="431">
        <v>0</v>
      </c>
      <c r="C1116" s="431">
        <v>0</v>
      </c>
      <c r="D1116" s="431"/>
    </row>
    <row r="1117" spans="1:4">
      <c r="A1117" s="433" t="s">
        <v>963</v>
      </c>
      <c r="B1117" s="431">
        <v>0</v>
      </c>
      <c r="C1117" s="431">
        <v>0</v>
      </c>
      <c r="D1117" s="431"/>
    </row>
    <row r="1118" spans="1:4">
      <c r="A1118" s="433" t="s">
        <v>964</v>
      </c>
      <c r="B1118" s="431">
        <v>0</v>
      </c>
      <c r="C1118" s="431">
        <v>0</v>
      </c>
      <c r="D1118" s="431"/>
    </row>
    <row r="1119" spans="1:4">
      <c r="A1119" s="433" t="s">
        <v>965</v>
      </c>
      <c r="B1119" s="431">
        <v>0</v>
      </c>
      <c r="C1119" s="431">
        <v>0</v>
      </c>
      <c r="D1119" s="431"/>
    </row>
    <row r="1120" spans="1:4">
      <c r="A1120" s="433" t="s">
        <v>129</v>
      </c>
      <c r="B1120" s="431">
        <v>0.0048</v>
      </c>
      <c r="C1120" s="431">
        <v>0.0033</v>
      </c>
      <c r="D1120" s="431">
        <f t="shared" ref="D1120:D1122" si="34">C1120/B1120*100</f>
        <v>68.75</v>
      </c>
    </row>
    <row r="1121" spans="1:4">
      <c r="A1121" s="433" t="s">
        <v>966</v>
      </c>
      <c r="B1121" s="431">
        <v>1.0679</v>
      </c>
      <c r="C1121" s="431">
        <v>1.0222</v>
      </c>
      <c r="D1121" s="431">
        <f t="shared" si="34"/>
        <v>95.7205730873677</v>
      </c>
    </row>
    <row r="1122" spans="1:4">
      <c r="A1122" s="432" t="s">
        <v>967</v>
      </c>
      <c r="B1122" s="431">
        <v>0.6078</v>
      </c>
      <c r="C1122" s="431">
        <v>0.6089</v>
      </c>
      <c r="D1122" s="431">
        <f t="shared" si="34"/>
        <v>100.180980585719</v>
      </c>
    </row>
    <row r="1123" spans="1:4">
      <c r="A1123" s="433" t="s">
        <v>120</v>
      </c>
      <c r="B1123" s="431">
        <v>0</v>
      </c>
      <c r="C1123" s="431">
        <v>0</v>
      </c>
      <c r="D1123" s="431"/>
    </row>
    <row r="1124" spans="1:4">
      <c r="A1124" s="433" t="s">
        <v>121</v>
      </c>
      <c r="B1124" s="431">
        <v>0.0492</v>
      </c>
      <c r="C1124" s="431">
        <v>0.0586</v>
      </c>
      <c r="D1124" s="431">
        <f t="shared" ref="D1124:D1133" si="35">C1124/B1124*100</f>
        <v>119.105691056911</v>
      </c>
    </row>
    <row r="1125" spans="1:4">
      <c r="A1125" s="433" t="s">
        <v>122</v>
      </c>
      <c r="B1125" s="431">
        <v>0</v>
      </c>
      <c r="C1125" s="431">
        <v>0</v>
      </c>
      <c r="D1125" s="431"/>
    </row>
    <row r="1126" spans="1:4">
      <c r="A1126" s="433" t="s">
        <v>968</v>
      </c>
      <c r="B1126" s="431">
        <v>0</v>
      </c>
      <c r="C1126" s="431">
        <v>0</v>
      </c>
      <c r="D1126" s="431"/>
    </row>
    <row r="1127" spans="1:4">
      <c r="A1127" s="433" t="s">
        <v>969</v>
      </c>
      <c r="B1127" s="431">
        <v>0.5586</v>
      </c>
      <c r="C1127" s="431">
        <v>0.5503</v>
      </c>
      <c r="D1127" s="431">
        <f t="shared" si="35"/>
        <v>98.5141424991049</v>
      </c>
    </row>
    <row r="1128" spans="1:4">
      <c r="A1128" s="432" t="s">
        <v>970</v>
      </c>
      <c r="B1128" s="431">
        <v>0.6743</v>
      </c>
      <c r="C1128" s="431">
        <v>1.0123</v>
      </c>
      <c r="D1128" s="431">
        <f t="shared" si="35"/>
        <v>150.126056651342</v>
      </c>
    </row>
    <row r="1129" spans="1:4">
      <c r="A1129" s="433" t="s">
        <v>971</v>
      </c>
      <c r="B1129" s="431">
        <v>0.25</v>
      </c>
      <c r="C1129" s="431">
        <v>0.0035</v>
      </c>
      <c r="D1129" s="431">
        <f t="shared" si="35"/>
        <v>1.4</v>
      </c>
    </row>
    <row r="1130" spans="1:4">
      <c r="A1130" s="433" t="s">
        <v>972</v>
      </c>
      <c r="B1130" s="431">
        <v>0.4243</v>
      </c>
      <c r="C1130" s="431">
        <v>1.0088</v>
      </c>
      <c r="D1130" s="431">
        <f t="shared" si="35"/>
        <v>237.756304501532</v>
      </c>
    </row>
    <row r="1131" spans="1:4">
      <c r="A1131" s="432" t="s">
        <v>973</v>
      </c>
      <c r="B1131" s="431">
        <v>1.2206</v>
      </c>
      <c r="C1131" s="431">
        <v>0.79</v>
      </c>
      <c r="D1131" s="431">
        <f t="shared" si="35"/>
        <v>64.7222677371784</v>
      </c>
    </row>
    <row r="1132" spans="1:4">
      <c r="A1132" s="432" t="s">
        <v>974</v>
      </c>
      <c r="B1132" s="431">
        <v>0.0005</v>
      </c>
      <c r="C1132" s="431">
        <v>0.0421</v>
      </c>
      <c r="D1132" s="431">
        <f t="shared" si="35"/>
        <v>8420</v>
      </c>
    </row>
    <row r="1133" spans="1:4">
      <c r="A1133" s="433" t="s">
        <v>120</v>
      </c>
      <c r="B1133" s="431">
        <v>0.0005</v>
      </c>
      <c r="C1133" s="431">
        <v>0.0304</v>
      </c>
      <c r="D1133" s="431">
        <f t="shared" si="35"/>
        <v>6080</v>
      </c>
    </row>
    <row r="1134" spans="1:4">
      <c r="A1134" s="433" t="s">
        <v>121</v>
      </c>
      <c r="B1134" s="431">
        <v>0</v>
      </c>
      <c r="C1134" s="431">
        <v>0.0117</v>
      </c>
      <c r="D1134" s="431"/>
    </row>
    <row r="1135" spans="1:4">
      <c r="A1135" s="433" t="s">
        <v>122</v>
      </c>
      <c r="B1135" s="431">
        <v>0</v>
      </c>
      <c r="C1135" s="431">
        <v>0</v>
      </c>
      <c r="D1135" s="431"/>
    </row>
    <row r="1136" spans="1:4">
      <c r="A1136" s="433" t="s">
        <v>975</v>
      </c>
      <c r="B1136" s="431">
        <v>0</v>
      </c>
      <c r="C1136" s="431">
        <v>0</v>
      </c>
      <c r="D1136" s="431"/>
    </row>
    <row r="1137" spans="1:4">
      <c r="A1137" s="433" t="s">
        <v>129</v>
      </c>
      <c r="B1137" s="431">
        <v>0</v>
      </c>
      <c r="C1137" s="431">
        <v>0</v>
      </c>
      <c r="D1137" s="431"/>
    </row>
    <row r="1138" spans="1:4">
      <c r="A1138" s="433" t="s">
        <v>976</v>
      </c>
      <c r="B1138" s="431">
        <v>0</v>
      </c>
      <c r="C1138" s="431">
        <v>0</v>
      </c>
      <c r="D1138" s="431"/>
    </row>
    <row r="1139" spans="1:4">
      <c r="A1139" s="432" t="s">
        <v>977</v>
      </c>
      <c r="B1139" s="431">
        <v>0.0002</v>
      </c>
      <c r="C1139" s="431">
        <v>0.0184</v>
      </c>
      <c r="D1139" s="431">
        <f>C1139/B1139*100</f>
        <v>9200</v>
      </c>
    </row>
    <row r="1140" spans="1:4">
      <c r="A1140" s="433" t="s">
        <v>978</v>
      </c>
      <c r="B1140" s="431">
        <v>0</v>
      </c>
      <c r="C1140" s="431">
        <v>0</v>
      </c>
      <c r="D1140" s="431"/>
    </row>
    <row r="1141" spans="1:4">
      <c r="A1141" s="433" t="s">
        <v>979</v>
      </c>
      <c r="B1141" s="431">
        <v>0</v>
      </c>
      <c r="C1141" s="431">
        <v>0</v>
      </c>
      <c r="D1141" s="431"/>
    </row>
    <row r="1142" spans="1:4">
      <c r="A1142" s="433" t="s">
        <v>980</v>
      </c>
      <c r="B1142" s="431">
        <v>0</v>
      </c>
      <c r="C1142" s="431">
        <v>0</v>
      </c>
      <c r="D1142" s="431"/>
    </row>
    <row r="1143" spans="1:4">
      <c r="A1143" s="433" t="s">
        <v>981</v>
      </c>
      <c r="B1143" s="431">
        <v>0</v>
      </c>
      <c r="C1143" s="431">
        <v>0</v>
      </c>
      <c r="D1143" s="431"/>
    </row>
    <row r="1144" spans="1:4">
      <c r="A1144" s="433" t="s">
        <v>982</v>
      </c>
      <c r="B1144" s="431">
        <v>0</v>
      </c>
      <c r="C1144" s="431">
        <v>0</v>
      </c>
      <c r="D1144" s="431"/>
    </row>
    <row r="1145" spans="1:4">
      <c r="A1145" s="433" t="s">
        <v>983</v>
      </c>
      <c r="B1145" s="431">
        <v>0</v>
      </c>
      <c r="C1145" s="431">
        <v>0</v>
      </c>
      <c r="D1145" s="431"/>
    </row>
    <row r="1146" spans="1:4">
      <c r="A1146" s="433" t="s">
        <v>984</v>
      </c>
      <c r="B1146" s="431">
        <v>0</v>
      </c>
      <c r="C1146" s="431">
        <v>0</v>
      </c>
      <c r="D1146" s="431"/>
    </row>
    <row r="1147" spans="1:4">
      <c r="A1147" s="433" t="s">
        <v>985</v>
      </c>
      <c r="B1147" s="431">
        <v>0</v>
      </c>
      <c r="C1147" s="431">
        <v>0</v>
      </c>
      <c r="D1147" s="431"/>
    </row>
    <row r="1148" spans="1:4">
      <c r="A1148" s="433" t="s">
        <v>986</v>
      </c>
      <c r="B1148" s="431">
        <v>0.0002</v>
      </c>
      <c r="C1148" s="431">
        <v>0.0184</v>
      </c>
      <c r="D1148" s="431">
        <f t="shared" ref="D1148:D1152" si="36">C1148/B1148*100</f>
        <v>9200</v>
      </c>
    </row>
    <row r="1149" spans="1:4">
      <c r="A1149" s="432" t="s">
        <v>987</v>
      </c>
      <c r="B1149" s="431">
        <v>1.1849</v>
      </c>
      <c r="C1149" s="431">
        <v>0.3272</v>
      </c>
      <c r="D1149" s="431">
        <f t="shared" si="36"/>
        <v>27.6141446535573</v>
      </c>
    </row>
    <row r="1150" spans="1:4">
      <c r="A1150" s="433" t="s">
        <v>988</v>
      </c>
      <c r="B1150" s="431">
        <v>0</v>
      </c>
      <c r="C1150" s="431">
        <v>0</v>
      </c>
      <c r="D1150" s="431"/>
    </row>
    <row r="1151" spans="1:4">
      <c r="A1151" s="433" t="s">
        <v>989</v>
      </c>
      <c r="B1151" s="431">
        <v>0</v>
      </c>
      <c r="C1151" s="431">
        <v>0</v>
      </c>
      <c r="D1151" s="431"/>
    </row>
    <row r="1152" spans="1:4">
      <c r="A1152" s="433" t="s">
        <v>990</v>
      </c>
      <c r="B1152" s="431">
        <v>1.103</v>
      </c>
      <c r="C1152" s="431">
        <v>0</v>
      </c>
      <c r="D1152" s="431">
        <f t="shared" si="36"/>
        <v>0</v>
      </c>
    </row>
    <row r="1153" spans="1:4">
      <c r="A1153" s="433" t="s">
        <v>991</v>
      </c>
      <c r="B1153" s="431">
        <v>0</v>
      </c>
      <c r="C1153" s="431">
        <v>0</v>
      </c>
      <c r="D1153" s="431"/>
    </row>
    <row r="1154" spans="1:4">
      <c r="A1154" s="433" t="s">
        <v>992</v>
      </c>
      <c r="B1154" s="431">
        <v>0.0819</v>
      </c>
      <c r="C1154" s="431">
        <v>0.3272</v>
      </c>
      <c r="D1154" s="431">
        <f t="shared" ref="D1154:D1159" si="37">C1154/B1154*100</f>
        <v>399.5115995116</v>
      </c>
    </row>
    <row r="1155" spans="1:4">
      <c r="A1155" s="432" t="s">
        <v>993</v>
      </c>
      <c r="B1155" s="431">
        <v>0</v>
      </c>
      <c r="C1155" s="431">
        <v>0</v>
      </c>
      <c r="D1155" s="431"/>
    </row>
    <row r="1156" spans="1:4">
      <c r="A1156" s="433" t="s">
        <v>994</v>
      </c>
      <c r="B1156" s="431">
        <v>0</v>
      </c>
      <c r="C1156" s="431">
        <v>0</v>
      </c>
      <c r="D1156" s="431"/>
    </row>
    <row r="1157" spans="1:4">
      <c r="A1157" s="433" t="s">
        <v>995</v>
      </c>
      <c r="B1157" s="431">
        <v>0</v>
      </c>
      <c r="C1157" s="431">
        <v>0</v>
      </c>
      <c r="D1157" s="431"/>
    </row>
    <row r="1158" spans="1:4">
      <c r="A1158" s="432" t="s">
        <v>996</v>
      </c>
      <c r="B1158" s="431">
        <v>0.035</v>
      </c>
      <c r="C1158" s="431">
        <v>0.4023</v>
      </c>
      <c r="D1158" s="431">
        <f t="shared" si="37"/>
        <v>1149.42857142857</v>
      </c>
    </row>
    <row r="1159" spans="1:4">
      <c r="A1159" s="433" t="s">
        <v>997</v>
      </c>
      <c r="B1159" s="431">
        <v>0.035</v>
      </c>
      <c r="C1159" s="431">
        <v>0.4023</v>
      </c>
      <c r="D1159" s="431">
        <f t="shared" si="37"/>
        <v>1149.42857142857</v>
      </c>
    </row>
    <row r="1160" spans="1:4">
      <c r="A1160" s="432" t="s">
        <v>998</v>
      </c>
      <c r="B1160" s="431">
        <v>0</v>
      </c>
      <c r="C1160" s="431">
        <v>0.2835</v>
      </c>
      <c r="D1160" s="431"/>
    </row>
    <row r="1161" spans="1:4">
      <c r="A1161" s="432" t="s">
        <v>999</v>
      </c>
      <c r="B1161" s="431">
        <v>0</v>
      </c>
      <c r="C1161" s="431">
        <v>0</v>
      </c>
      <c r="D1161" s="431"/>
    </row>
    <row r="1162" spans="1:4">
      <c r="A1162" s="432" t="s">
        <v>1000</v>
      </c>
      <c r="B1162" s="431">
        <v>0</v>
      </c>
      <c r="C1162" s="431">
        <v>0</v>
      </c>
      <c r="D1162" s="431"/>
    </row>
    <row r="1163" spans="1:4">
      <c r="A1163" s="432" t="s">
        <v>1001</v>
      </c>
      <c r="B1163" s="431">
        <v>0</v>
      </c>
      <c r="C1163" s="431">
        <v>0</v>
      </c>
      <c r="D1163" s="431"/>
    </row>
    <row r="1164" spans="1:4">
      <c r="A1164" s="432" t="s">
        <v>1002</v>
      </c>
      <c r="B1164" s="431">
        <v>0</v>
      </c>
      <c r="C1164" s="431">
        <v>0</v>
      </c>
      <c r="D1164" s="431"/>
    </row>
    <row r="1165" spans="1:4">
      <c r="A1165" s="432" t="s">
        <v>1003</v>
      </c>
      <c r="B1165" s="431">
        <v>0</v>
      </c>
      <c r="C1165" s="431">
        <v>0</v>
      </c>
      <c r="D1165" s="431"/>
    </row>
    <row r="1166" spans="1:4">
      <c r="A1166" s="432" t="s">
        <v>756</v>
      </c>
      <c r="B1166" s="431">
        <v>0</v>
      </c>
      <c r="C1166" s="431">
        <v>0.2835</v>
      </c>
      <c r="D1166" s="431"/>
    </row>
    <row r="1167" spans="1:4">
      <c r="A1167" s="432" t="s">
        <v>1004</v>
      </c>
      <c r="B1167" s="431">
        <v>0</v>
      </c>
      <c r="C1167" s="431">
        <v>0</v>
      </c>
      <c r="D1167" s="431"/>
    </row>
    <row r="1168" spans="1:4">
      <c r="A1168" s="432" t="s">
        <v>1005</v>
      </c>
      <c r="B1168" s="431">
        <v>0</v>
      </c>
      <c r="C1168" s="431">
        <v>0</v>
      </c>
      <c r="D1168" s="431"/>
    </row>
    <row r="1169" spans="1:4">
      <c r="A1169" s="432" t="s">
        <v>1006</v>
      </c>
      <c r="B1169" s="431">
        <v>0</v>
      </c>
      <c r="C1169" s="431">
        <v>0</v>
      </c>
      <c r="D1169" s="431"/>
    </row>
    <row r="1170" spans="1:4">
      <c r="A1170" s="432" t="s">
        <v>1007</v>
      </c>
      <c r="B1170" s="431">
        <v>9.2053</v>
      </c>
      <c r="C1170" s="431">
        <v>7.5449</v>
      </c>
      <c r="D1170" s="431">
        <f t="shared" ref="D1170:D1178" si="38">C1170/B1170*100</f>
        <v>81.9625650440507</v>
      </c>
    </row>
    <row r="1171" spans="1:4">
      <c r="A1171" s="432" t="s">
        <v>1008</v>
      </c>
      <c r="B1171" s="431">
        <v>9.0483</v>
      </c>
      <c r="C1171" s="431">
        <v>7.4112</v>
      </c>
      <c r="D1171" s="431">
        <f t="shared" si="38"/>
        <v>81.9070985710023</v>
      </c>
    </row>
    <row r="1172" spans="1:4">
      <c r="A1172" s="433" t="s">
        <v>120</v>
      </c>
      <c r="B1172" s="431">
        <v>1.746</v>
      </c>
      <c r="C1172" s="431">
        <v>1.7765</v>
      </c>
      <c r="D1172" s="431">
        <f t="shared" si="38"/>
        <v>101.746849942726</v>
      </c>
    </row>
    <row r="1173" spans="1:4">
      <c r="A1173" s="433" t="s">
        <v>121</v>
      </c>
      <c r="B1173" s="431">
        <v>0.4794</v>
      </c>
      <c r="C1173" s="431">
        <v>0.1312</v>
      </c>
      <c r="D1173" s="431">
        <f t="shared" si="38"/>
        <v>27.3675427617856</v>
      </c>
    </row>
    <row r="1174" spans="1:4">
      <c r="A1174" s="433" t="s">
        <v>122</v>
      </c>
      <c r="B1174" s="431">
        <v>0.0051</v>
      </c>
      <c r="C1174" s="431">
        <v>0.0536</v>
      </c>
      <c r="D1174" s="431">
        <f t="shared" si="38"/>
        <v>1050.98039215686</v>
      </c>
    </row>
    <row r="1175" spans="1:4">
      <c r="A1175" s="433" t="s">
        <v>1009</v>
      </c>
      <c r="B1175" s="431">
        <v>0.0572</v>
      </c>
      <c r="C1175" s="431">
        <v>0.0633</v>
      </c>
      <c r="D1175" s="431">
        <f t="shared" si="38"/>
        <v>110.664335664336</v>
      </c>
    </row>
    <row r="1176" spans="1:4">
      <c r="A1176" s="433" t="s">
        <v>1010</v>
      </c>
      <c r="B1176" s="431">
        <v>0.0015</v>
      </c>
      <c r="C1176" s="431">
        <v>0.1015</v>
      </c>
      <c r="D1176" s="431">
        <f t="shared" si="38"/>
        <v>6766.66666666667</v>
      </c>
    </row>
    <row r="1177" spans="1:4">
      <c r="A1177" s="433" t="s">
        <v>1011</v>
      </c>
      <c r="B1177" s="431">
        <v>0.2565</v>
      </c>
      <c r="C1177" s="431">
        <v>0.444</v>
      </c>
      <c r="D1177" s="431">
        <f t="shared" si="38"/>
        <v>173.099415204678</v>
      </c>
    </row>
    <row r="1178" spans="1:4">
      <c r="A1178" s="433" t="s">
        <v>1012</v>
      </c>
      <c r="B1178" s="431">
        <v>0.0113</v>
      </c>
      <c r="C1178" s="431">
        <v>0</v>
      </c>
      <c r="D1178" s="431">
        <f t="shared" si="38"/>
        <v>0</v>
      </c>
    </row>
    <row r="1179" spans="1:4">
      <c r="A1179" s="433" t="s">
        <v>1013</v>
      </c>
      <c r="B1179" s="431">
        <v>0</v>
      </c>
      <c r="C1179" s="431">
        <v>0.0262</v>
      </c>
      <c r="D1179" s="431"/>
    </row>
    <row r="1180" spans="1:4">
      <c r="A1180" s="433" t="s">
        <v>1014</v>
      </c>
      <c r="B1180" s="431">
        <v>0.002</v>
      </c>
      <c r="C1180" s="431">
        <v>0.0366</v>
      </c>
      <c r="D1180" s="431">
        <f t="shared" ref="D1180:D1182" si="39">C1180/B1180*100</f>
        <v>1830</v>
      </c>
    </row>
    <row r="1181" spans="1:4">
      <c r="A1181" s="433" t="s">
        <v>1015</v>
      </c>
      <c r="B1181" s="431">
        <v>3.2946</v>
      </c>
      <c r="C1181" s="431">
        <v>1.2952</v>
      </c>
      <c r="D1181" s="431">
        <f t="shared" si="39"/>
        <v>39.3128149092454</v>
      </c>
    </row>
    <row r="1182" spans="1:4">
      <c r="A1182" s="433" t="s">
        <v>1016</v>
      </c>
      <c r="B1182" s="431">
        <v>0.3473</v>
      </c>
      <c r="C1182" s="431">
        <v>0.9845</v>
      </c>
      <c r="D1182" s="431">
        <f t="shared" si="39"/>
        <v>283.472502159516</v>
      </c>
    </row>
    <row r="1183" spans="1:4">
      <c r="A1183" s="433" t="s">
        <v>1017</v>
      </c>
      <c r="B1183" s="431">
        <v>0</v>
      </c>
      <c r="C1183" s="431">
        <v>0.004</v>
      </c>
      <c r="D1183" s="431"/>
    </row>
    <row r="1184" spans="1:4">
      <c r="A1184" s="433" t="s">
        <v>1018</v>
      </c>
      <c r="B1184" s="431">
        <v>0.2086</v>
      </c>
      <c r="C1184" s="431">
        <v>0.0312</v>
      </c>
      <c r="D1184" s="431">
        <f t="shared" ref="D1184:D1189" si="40">C1184/B1184*100</f>
        <v>14.9568552253116</v>
      </c>
    </row>
    <row r="1185" spans="1:4">
      <c r="A1185" s="433" t="s">
        <v>1019</v>
      </c>
      <c r="B1185" s="431">
        <v>0</v>
      </c>
      <c r="C1185" s="431">
        <v>0</v>
      </c>
      <c r="D1185" s="431"/>
    </row>
    <row r="1186" spans="1:4">
      <c r="A1186" s="433" t="s">
        <v>1020</v>
      </c>
      <c r="B1186" s="431">
        <v>0</v>
      </c>
      <c r="C1186" s="431">
        <v>0</v>
      </c>
      <c r="D1186" s="431"/>
    </row>
    <row r="1187" spans="1:4">
      <c r="A1187" s="433" t="s">
        <v>1021</v>
      </c>
      <c r="B1187" s="431">
        <v>0</v>
      </c>
      <c r="C1187" s="431">
        <v>0</v>
      </c>
      <c r="D1187" s="431"/>
    </row>
    <row r="1188" spans="1:4">
      <c r="A1188" s="433" t="s">
        <v>129</v>
      </c>
      <c r="B1188" s="431">
        <v>0.0797</v>
      </c>
      <c r="C1188" s="431">
        <v>0.1213</v>
      </c>
      <c r="D1188" s="431">
        <f t="shared" si="40"/>
        <v>152.195734002509</v>
      </c>
    </row>
    <row r="1189" spans="1:4">
      <c r="A1189" s="433" t="s">
        <v>1022</v>
      </c>
      <c r="B1189" s="431">
        <v>2.5591</v>
      </c>
      <c r="C1189" s="431">
        <v>2.3421</v>
      </c>
      <c r="D1189" s="431">
        <f t="shared" si="40"/>
        <v>91.5204564104568</v>
      </c>
    </row>
    <row r="1190" spans="1:4">
      <c r="A1190" s="432" t="s">
        <v>1023</v>
      </c>
      <c r="B1190" s="431">
        <v>0</v>
      </c>
      <c r="C1190" s="431">
        <v>0</v>
      </c>
      <c r="D1190" s="431"/>
    </row>
    <row r="1191" spans="1:4">
      <c r="A1191" s="433" t="s">
        <v>120</v>
      </c>
      <c r="B1191" s="431">
        <v>0</v>
      </c>
      <c r="C1191" s="431">
        <v>0</v>
      </c>
      <c r="D1191" s="431"/>
    </row>
    <row r="1192" spans="1:4">
      <c r="A1192" s="433" t="s">
        <v>121</v>
      </c>
      <c r="B1192" s="431">
        <v>0</v>
      </c>
      <c r="C1192" s="431">
        <v>0</v>
      </c>
      <c r="D1192" s="431"/>
    </row>
    <row r="1193" spans="1:4">
      <c r="A1193" s="433" t="s">
        <v>122</v>
      </c>
      <c r="B1193" s="431">
        <v>0</v>
      </c>
      <c r="C1193" s="431">
        <v>0</v>
      </c>
      <c r="D1193" s="431"/>
    </row>
    <row r="1194" spans="1:4">
      <c r="A1194" s="433" t="s">
        <v>1024</v>
      </c>
      <c r="B1194" s="431">
        <v>0</v>
      </c>
      <c r="C1194" s="431">
        <v>0</v>
      </c>
      <c r="D1194" s="431"/>
    </row>
    <row r="1195" spans="1:4">
      <c r="A1195" s="433" t="s">
        <v>1025</v>
      </c>
      <c r="B1195" s="431">
        <v>0</v>
      </c>
      <c r="C1195" s="431">
        <v>0</v>
      </c>
      <c r="D1195" s="431"/>
    </row>
    <row r="1196" spans="1:4">
      <c r="A1196" s="433" t="s">
        <v>1026</v>
      </c>
      <c r="B1196" s="431">
        <v>0</v>
      </c>
      <c r="C1196" s="431">
        <v>0</v>
      </c>
      <c r="D1196" s="431"/>
    </row>
    <row r="1197" spans="1:4">
      <c r="A1197" s="433" t="s">
        <v>1027</v>
      </c>
      <c r="B1197" s="431">
        <v>0</v>
      </c>
      <c r="C1197" s="431">
        <v>0</v>
      </c>
      <c r="D1197" s="431"/>
    </row>
    <row r="1198" spans="1:4">
      <c r="A1198" s="433" t="s">
        <v>1028</v>
      </c>
      <c r="B1198" s="431">
        <v>0</v>
      </c>
      <c r="C1198" s="431">
        <v>0</v>
      </c>
      <c r="D1198" s="431"/>
    </row>
    <row r="1199" spans="1:4">
      <c r="A1199" s="433" t="s">
        <v>1029</v>
      </c>
      <c r="B1199" s="431">
        <v>0</v>
      </c>
      <c r="C1199" s="431">
        <v>0</v>
      </c>
      <c r="D1199" s="431"/>
    </row>
    <row r="1200" spans="1:4">
      <c r="A1200" s="433" t="s">
        <v>1030</v>
      </c>
      <c r="B1200" s="431">
        <v>0</v>
      </c>
      <c r="C1200" s="431">
        <v>0</v>
      </c>
      <c r="D1200" s="431"/>
    </row>
    <row r="1201" spans="1:4">
      <c r="A1201" s="433" t="s">
        <v>1031</v>
      </c>
      <c r="B1201" s="431">
        <v>0</v>
      </c>
      <c r="C1201" s="431">
        <v>0</v>
      </c>
      <c r="D1201" s="431"/>
    </row>
    <row r="1202" spans="1:4">
      <c r="A1202" s="433" t="s">
        <v>1032</v>
      </c>
      <c r="B1202" s="431">
        <v>0</v>
      </c>
      <c r="C1202" s="431">
        <v>0</v>
      </c>
      <c r="D1202" s="431"/>
    </row>
    <row r="1203" spans="1:4">
      <c r="A1203" s="433" t="s">
        <v>1033</v>
      </c>
      <c r="B1203" s="431">
        <v>0</v>
      </c>
      <c r="C1203" s="431">
        <v>0</v>
      </c>
      <c r="D1203" s="431"/>
    </row>
    <row r="1204" spans="1:4">
      <c r="A1204" s="433" t="s">
        <v>1034</v>
      </c>
      <c r="B1204" s="431">
        <v>0</v>
      </c>
      <c r="C1204" s="431">
        <v>0</v>
      </c>
      <c r="D1204" s="431"/>
    </row>
    <row r="1205" spans="1:4">
      <c r="A1205" s="433" t="s">
        <v>1035</v>
      </c>
      <c r="B1205" s="431">
        <v>0</v>
      </c>
      <c r="C1205" s="431">
        <v>0</v>
      </c>
      <c r="D1205" s="431"/>
    </row>
    <row r="1206" spans="1:4">
      <c r="A1206" s="433" t="s">
        <v>1036</v>
      </c>
      <c r="B1206" s="431">
        <v>0</v>
      </c>
      <c r="C1206" s="431">
        <v>0</v>
      </c>
      <c r="D1206" s="431"/>
    </row>
    <row r="1207" spans="1:4">
      <c r="A1207" s="433" t="s">
        <v>129</v>
      </c>
      <c r="B1207" s="431">
        <v>0</v>
      </c>
      <c r="C1207" s="431">
        <v>0</v>
      </c>
      <c r="D1207" s="431"/>
    </row>
    <row r="1208" spans="1:4">
      <c r="A1208" s="433" t="s">
        <v>1037</v>
      </c>
      <c r="B1208" s="431">
        <v>0</v>
      </c>
      <c r="C1208" s="431">
        <v>0</v>
      </c>
      <c r="D1208" s="431"/>
    </row>
    <row r="1209" spans="1:4">
      <c r="A1209" s="432" t="s">
        <v>1038</v>
      </c>
      <c r="B1209" s="431">
        <v>0.0573</v>
      </c>
      <c r="C1209" s="431">
        <v>0.0125</v>
      </c>
      <c r="D1209" s="431">
        <f t="shared" ref="D1209:D1213" si="41">C1209/B1209*100</f>
        <v>21.8150087260035</v>
      </c>
    </row>
    <row r="1210" spans="1:4">
      <c r="A1210" s="433" t="s">
        <v>120</v>
      </c>
      <c r="B1210" s="431">
        <v>0.0003</v>
      </c>
      <c r="C1210" s="431">
        <v>0</v>
      </c>
      <c r="D1210" s="431">
        <f t="shared" si="41"/>
        <v>0</v>
      </c>
    </row>
    <row r="1211" spans="1:4">
      <c r="A1211" s="433" t="s">
        <v>121</v>
      </c>
      <c r="B1211" s="431">
        <v>0</v>
      </c>
      <c r="C1211" s="431">
        <v>0</v>
      </c>
      <c r="D1211" s="431"/>
    </row>
    <row r="1212" spans="1:4">
      <c r="A1212" s="433" t="s">
        <v>122</v>
      </c>
      <c r="B1212" s="431">
        <v>0</v>
      </c>
      <c r="C1212" s="431">
        <v>0</v>
      </c>
      <c r="D1212" s="431"/>
    </row>
    <row r="1213" spans="1:4">
      <c r="A1213" s="433" t="s">
        <v>1039</v>
      </c>
      <c r="B1213" s="431">
        <v>0.057</v>
      </c>
      <c r="C1213" s="431">
        <v>0.01</v>
      </c>
      <c r="D1213" s="431">
        <f t="shared" si="41"/>
        <v>17.5438596491228</v>
      </c>
    </row>
    <row r="1214" spans="1:4">
      <c r="A1214" s="433" t="s">
        <v>1040</v>
      </c>
      <c r="B1214" s="431">
        <v>0</v>
      </c>
      <c r="C1214" s="431">
        <v>0</v>
      </c>
      <c r="D1214" s="431"/>
    </row>
    <row r="1215" spans="1:4">
      <c r="A1215" s="433" t="s">
        <v>1041</v>
      </c>
      <c r="B1215" s="431">
        <v>0</v>
      </c>
      <c r="C1215" s="431">
        <v>0</v>
      </c>
      <c r="D1215" s="431"/>
    </row>
    <row r="1216" spans="1:4">
      <c r="A1216" s="433" t="s">
        <v>129</v>
      </c>
      <c r="B1216" s="431">
        <v>0</v>
      </c>
      <c r="C1216" s="431">
        <v>0</v>
      </c>
      <c r="D1216" s="431"/>
    </row>
    <row r="1217" spans="1:4">
      <c r="A1217" s="433" t="s">
        <v>1042</v>
      </c>
      <c r="B1217" s="431">
        <v>0</v>
      </c>
      <c r="C1217" s="431">
        <v>0.0025</v>
      </c>
      <c r="D1217" s="431"/>
    </row>
    <row r="1218" spans="1:4">
      <c r="A1218" s="432" t="s">
        <v>1043</v>
      </c>
      <c r="B1218" s="431">
        <v>0.0997</v>
      </c>
      <c r="C1218" s="431">
        <v>0.1188</v>
      </c>
      <c r="D1218" s="431">
        <f t="shared" ref="D1218:D1220" si="42">C1218/B1218*100</f>
        <v>119.157472417252</v>
      </c>
    </row>
    <row r="1219" spans="1:4">
      <c r="A1219" s="433" t="s">
        <v>120</v>
      </c>
      <c r="B1219" s="431">
        <v>0.0015</v>
      </c>
      <c r="C1219" s="431">
        <v>0</v>
      </c>
      <c r="D1219" s="431">
        <f t="shared" si="42"/>
        <v>0</v>
      </c>
    </row>
    <row r="1220" spans="1:4">
      <c r="A1220" s="433" t="s">
        <v>121</v>
      </c>
      <c r="B1220" s="431">
        <v>0.0217</v>
      </c>
      <c r="C1220" s="431">
        <v>0.0231</v>
      </c>
      <c r="D1220" s="431">
        <f t="shared" si="42"/>
        <v>106.451612903226</v>
      </c>
    </row>
    <row r="1221" spans="1:4">
      <c r="A1221" s="433" t="s">
        <v>122</v>
      </c>
      <c r="B1221" s="431">
        <v>0</v>
      </c>
      <c r="C1221" s="431">
        <v>0</v>
      </c>
      <c r="D1221" s="431"/>
    </row>
    <row r="1222" spans="1:4">
      <c r="A1222" s="433" t="s">
        <v>1044</v>
      </c>
      <c r="B1222" s="431">
        <v>0</v>
      </c>
      <c r="C1222" s="431">
        <v>0.003</v>
      </c>
      <c r="D1222" s="431"/>
    </row>
    <row r="1223" spans="1:4">
      <c r="A1223" s="433" t="s">
        <v>1045</v>
      </c>
      <c r="B1223" s="431">
        <v>0</v>
      </c>
      <c r="C1223" s="431">
        <v>0</v>
      </c>
      <c r="D1223" s="431"/>
    </row>
    <row r="1224" spans="1:4">
      <c r="A1224" s="433" t="s">
        <v>1046</v>
      </c>
      <c r="B1224" s="431">
        <v>0</v>
      </c>
      <c r="C1224" s="431">
        <v>0</v>
      </c>
      <c r="D1224" s="431"/>
    </row>
    <row r="1225" spans="1:4">
      <c r="A1225" s="433" t="s">
        <v>1047</v>
      </c>
      <c r="B1225" s="431">
        <v>0.0402</v>
      </c>
      <c r="C1225" s="431">
        <v>0.02</v>
      </c>
      <c r="D1225" s="431">
        <f>C1225/B1225*100</f>
        <v>49.7512437810945</v>
      </c>
    </row>
    <row r="1226" spans="1:4">
      <c r="A1226" s="433" t="s">
        <v>1048</v>
      </c>
      <c r="B1226" s="431">
        <v>0.0014</v>
      </c>
      <c r="C1226" s="431">
        <v>0.0211</v>
      </c>
      <c r="D1226" s="431">
        <f>C1226/B1226*100</f>
        <v>1507.14285714286</v>
      </c>
    </row>
    <row r="1227" spans="1:4">
      <c r="A1227" s="433" t="s">
        <v>1049</v>
      </c>
      <c r="B1227" s="431">
        <v>0</v>
      </c>
      <c r="C1227" s="431">
        <v>0</v>
      </c>
      <c r="D1227" s="431"/>
    </row>
    <row r="1228" spans="1:4">
      <c r="A1228" s="433" t="s">
        <v>1050</v>
      </c>
      <c r="B1228" s="431">
        <v>0</v>
      </c>
      <c r="C1228" s="431">
        <v>0.0208</v>
      </c>
      <c r="D1228" s="431"/>
    </row>
    <row r="1229" spans="1:4">
      <c r="A1229" s="433" t="s">
        <v>1051</v>
      </c>
      <c r="B1229" s="431">
        <v>0</v>
      </c>
      <c r="C1229" s="431">
        <v>0</v>
      </c>
      <c r="D1229" s="431"/>
    </row>
    <row r="1230" spans="1:4">
      <c r="A1230" s="433" t="s">
        <v>1052</v>
      </c>
      <c r="B1230" s="431">
        <v>0</v>
      </c>
      <c r="C1230" s="431">
        <v>0</v>
      </c>
      <c r="D1230" s="431"/>
    </row>
    <row r="1231" spans="1:4">
      <c r="A1231" s="433" t="s">
        <v>1053</v>
      </c>
      <c r="B1231" s="431">
        <v>0</v>
      </c>
      <c r="C1231" s="431">
        <v>0</v>
      </c>
      <c r="D1231" s="431"/>
    </row>
    <row r="1232" spans="1:4">
      <c r="A1232" s="433" t="s">
        <v>1054</v>
      </c>
      <c r="B1232" s="431">
        <v>0.0349</v>
      </c>
      <c r="C1232" s="431">
        <v>0.0308</v>
      </c>
      <c r="D1232" s="431">
        <f t="shared" ref="D1232:D1237" si="43">C1232/B1232*100</f>
        <v>88.2521489971347</v>
      </c>
    </row>
    <row r="1233" spans="1:4">
      <c r="A1233" s="432" t="s">
        <v>1055</v>
      </c>
      <c r="B1233" s="431">
        <v>0</v>
      </c>
      <c r="C1233" s="431">
        <v>0.0024</v>
      </c>
      <c r="D1233" s="431"/>
    </row>
    <row r="1234" spans="1:4">
      <c r="A1234" s="433" t="s">
        <v>1056</v>
      </c>
      <c r="B1234" s="431">
        <v>0</v>
      </c>
      <c r="C1234" s="431">
        <v>0.0024</v>
      </c>
      <c r="D1234" s="431"/>
    </row>
    <row r="1235" spans="1:4">
      <c r="A1235" s="432" t="s">
        <v>1057</v>
      </c>
      <c r="B1235" s="431">
        <v>29.278</v>
      </c>
      <c r="C1235" s="431">
        <v>24.7453</v>
      </c>
      <c r="D1235" s="431">
        <f t="shared" si="43"/>
        <v>84.5184097274404</v>
      </c>
    </row>
    <row r="1236" spans="1:4">
      <c r="A1236" s="432" t="s">
        <v>1058</v>
      </c>
      <c r="B1236" s="431">
        <v>22.6157</v>
      </c>
      <c r="C1236" s="431">
        <v>17.8614</v>
      </c>
      <c r="D1236" s="431">
        <f t="shared" si="43"/>
        <v>78.9778781996578</v>
      </c>
    </row>
    <row r="1237" spans="1:4">
      <c r="A1237" s="433" t="s">
        <v>1059</v>
      </c>
      <c r="B1237" s="431">
        <v>0.0097</v>
      </c>
      <c r="C1237" s="431">
        <v>0.001</v>
      </c>
      <c r="D1237" s="431">
        <f t="shared" si="43"/>
        <v>10.3092783505155</v>
      </c>
    </row>
    <row r="1238" spans="1:4">
      <c r="A1238" s="433" t="s">
        <v>1060</v>
      </c>
      <c r="B1238" s="431">
        <v>0</v>
      </c>
      <c r="C1238" s="431">
        <v>0</v>
      </c>
      <c r="D1238" s="431"/>
    </row>
    <row r="1239" spans="1:4">
      <c r="A1239" s="433" t="s">
        <v>1061</v>
      </c>
      <c r="B1239" s="431">
        <v>8.8476</v>
      </c>
      <c r="C1239" s="431">
        <v>6.2865</v>
      </c>
      <c r="D1239" s="431">
        <f t="shared" ref="D1239:D1246" si="44">C1239/B1239*100</f>
        <v>71.0531669605317</v>
      </c>
    </row>
    <row r="1240" spans="1:4">
      <c r="A1240" s="433" t="s">
        <v>1062</v>
      </c>
      <c r="B1240" s="431">
        <v>0</v>
      </c>
      <c r="C1240" s="431">
        <v>0.012</v>
      </c>
      <c r="D1240" s="431"/>
    </row>
    <row r="1241" spans="1:4">
      <c r="A1241" s="433" t="s">
        <v>1063</v>
      </c>
      <c r="B1241" s="431">
        <v>3.8406</v>
      </c>
      <c r="C1241" s="431">
        <v>0.6589</v>
      </c>
      <c r="D1241" s="431">
        <f t="shared" si="44"/>
        <v>17.156173514555</v>
      </c>
    </row>
    <row r="1242" spans="1:4">
      <c r="A1242" s="433" t="s">
        <v>1064</v>
      </c>
      <c r="B1242" s="431">
        <v>0.9616</v>
      </c>
      <c r="C1242" s="431">
        <v>1.6098</v>
      </c>
      <c r="D1242" s="431">
        <f t="shared" si="44"/>
        <v>167.408485856905</v>
      </c>
    </row>
    <row r="1243" spans="1:4">
      <c r="A1243" s="433" t="s">
        <v>1065</v>
      </c>
      <c r="B1243" s="431">
        <v>1.3831</v>
      </c>
      <c r="C1243" s="431">
        <v>0.3159</v>
      </c>
      <c r="D1243" s="431">
        <f t="shared" si="44"/>
        <v>22.8399971079459</v>
      </c>
    </row>
    <row r="1244" spans="1:4">
      <c r="A1244" s="433" t="s">
        <v>1066</v>
      </c>
      <c r="B1244" s="431">
        <v>7.5731</v>
      </c>
      <c r="C1244" s="431">
        <v>8.9773</v>
      </c>
      <c r="D1244" s="431">
        <f t="shared" si="44"/>
        <v>118.541944514136</v>
      </c>
    </row>
    <row r="1245" spans="1:4">
      <c r="A1245" s="432" t="s">
        <v>1067</v>
      </c>
      <c r="B1245" s="431">
        <v>6.3566</v>
      </c>
      <c r="C1245" s="431">
        <v>6.1626</v>
      </c>
      <c r="D1245" s="431">
        <f t="shared" si="44"/>
        <v>96.9480539911273</v>
      </c>
    </row>
    <row r="1246" spans="1:4">
      <c r="A1246" s="433" t="s">
        <v>1068</v>
      </c>
      <c r="B1246" s="431">
        <v>6.3565</v>
      </c>
      <c r="C1246" s="431">
        <v>6.1619</v>
      </c>
      <c r="D1246" s="431">
        <f t="shared" si="44"/>
        <v>96.938566821364</v>
      </c>
    </row>
    <row r="1247" spans="1:4">
      <c r="A1247" s="433" t="s">
        <v>1069</v>
      </c>
      <c r="B1247" s="431">
        <v>0</v>
      </c>
      <c r="C1247" s="431">
        <v>0.0007</v>
      </c>
      <c r="D1247" s="431"/>
    </row>
    <row r="1248" spans="1:4">
      <c r="A1248" s="433" t="s">
        <v>1070</v>
      </c>
      <c r="B1248" s="431">
        <v>0.0001</v>
      </c>
      <c r="C1248" s="431">
        <v>0</v>
      </c>
      <c r="D1248" s="431">
        <f t="shared" ref="D1248:D1256" si="45">C1248/B1248*100</f>
        <v>0</v>
      </c>
    </row>
    <row r="1249" spans="1:4">
      <c r="A1249" s="432" t="s">
        <v>1071</v>
      </c>
      <c r="B1249" s="431">
        <v>0.3057</v>
      </c>
      <c r="C1249" s="431">
        <v>0.7213</v>
      </c>
      <c r="D1249" s="431">
        <f t="shared" si="45"/>
        <v>235.950278050376</v>
      </c>
    </row>
    <row r="1250" spans="1:4">
      <c r="A1250" s="433" t="s">
        <v>1072</v>
      </c>
      <c r="B1250" s="431">
        <v>0</v>
      </c>
      <c r="C1250" s="431">
        <v>0.078</v>
      </c>
      <c r="D1250" s="431"/>
    </row>
    <row r="1251" spans="1:4">
      <c r="A1251" s="433" t="s">
        <v>1073</v>
      </c>
      <c r="B1251" s="431">
        <v>0.0161</v>
      </c>
      <c r="C1251" s="431">
        <v>0.0296</v>
      </c>
      <c r="D1251" s="431">
        <f t="shared" si="45"/>
        <v>183.850931677019</v>
      </c>
    </row>
    <row r="1252" spans="1:4">
      <c r="A1252" s="433" t="s">
        <v>1074</v>
      </c>
      <c r="B1252" s="431">
        <v>0.2896</v>
      </c>
      <c r="C1252" s="431">
        <v>0.6137</v>
      </c>
      <c r="D1252" s="431">
        <f t="shared" si="45"/>
        <v>211.912983425414</v>
      </c>
    </row>
    <row r="1253" spans="1:4">
      <c r="A1253" s="432" t="s">
        <v>1075</v>
      </c>
      <c r="B1253" s="431">
        <v>1.3511</v>
      </c>
      <c r="C1253" s="431">
        <v>2.3939</v>
      </c>
      <c r="D1253" s="431">
        <f t="shared" si="45"/>
        <v>177.181555769373</v>
      </c>
    </row>
    <row r="1254" spans="1:4">
      <c r="A1254" s="432" t="s">
        <v>1076</v>
      </c>
      <c r="B1254" s="431">
        <v>1.2852</v>
      </c>
      <c r="C1254" s="431">
        <v>2.1436</v>
      </c>
      <c r="D1254" s="431">
        <f t="shared" si="45"/>
        <v>166.791160908808</v>
      </c>
    </row>
    <row r="1255" spans="1:4">
      <c r="A1255" s="433" t="s">
        <v>120</v>
      </c>
      <c r="B1255" s="431">
        <v>0.1881</v>
      </c>
      <c r="C1255" s="431">
        <v>0.2169</v>
      </c>
      <c r="D1255" s="431">
        <f t="shared" si="45"/>
        <v>115.311004784689</v>
      </c>
    </row>
    <row r="1256" spans="1:4">
      <c r="A1256" s="433" t="s">
        <v>121</v>
      </c>
      <c r="B1256" s="431">
        <v>0.0092</v>
      </c>
      <c r="C1256" s="431">
        <v>0.0119</v>
      </c>
      <c r="D1256" s="431">
        <f t="shared" si="45"/>
        <v>129.347826086957</v>
      </c>
    </row>
    <row r="1257" spans="1:4">
      <c r="A1257" s="433" t="s">
        <v>122</v>
      </c>
      <c r="B1257" s="431">
        <v>0</v>
      </c>
      <c r="C1257" s="431">
        <v>0</v>
      </c>
      <c r="D1257" s="431"/>
    </row>
    <row r="1258" spans="1:4">
      <c r="A1258" s="433" t="s">
        <v>1077</v>
      </c>
      <c r="B1258" s="431">
        <v>0</v>
      </c>
      <c r="C1258" s="431">
        <v>0</v>
      </c>
      <c r="D1258" s="431"/>
    </row>
    <row r="1259" spans="1:4">
      <c r="A1259" s="433" t="s">
        <v>1078</v>
      </c>
      <c r="B1259" s="431">
        <v>0</v>
      </c>
      <c r="C1259" s="431">
        <v>0</v>
      </c>
      <c r="D1259" s="431"/>
    </row>
    <row r="1260" spans="1:4">
      <c r="A1260" s="433" t="s">
        <v>1079</v>
      </c>
      <c r="B1260" s="431">
        <v>0.0022</v>
      </c>
      <c r="C1260" s="431">
        <v>0.0113</v>
      </c>
      <c r="D1260" s="431">
        <f>C1260/B1260*100</f>
        <v>513.636363636364</v>
      </c>
    </row>
    <row r="1261" spans="1:4">
      <c r="A1261" s="433" t="s">
        <v>1080</v>
      </c>
      <c r="B1261" s="431">
        <v>0</v>
      </c>
      <c r="C1261" s="431">
        <v>0.0531</v>
      </c>
      <c r="D1261" s="431"/>
    </row>
    <row r="1262" spans="1:4">
      <c r="A1262" s="433" t="s">
        <v>1081</v>
      </c>
      <c r="B1262" s="431">
        <v>0</v>
      </c>
      <c r="C1262" s="431">
        <v>0</v>
      </c>
      <c r="D1262" s="431"/>
    </row>
    <row r="1263" spans="1:4">
      <c r="A1263" s="433" t="s">
        <v>1082</v>
      </c>
      <c r="B1263" s="431">
        <v>0</v>
      </c>
      <c r="C1263" s="431">
        <v>0</v>
      </c>
      <c r="D1263" s="431"/>
    </row>
    <row r="1264" spans="1:4">
      <c r="A1264" s="433" t="s">
        <v>1083</v>
      </c>
      <c r="B1264" s="431">
        <v>0</v>
      </c>
      <c r="C1264" s="431">
        <v>0</v>
      </c>
      <c r="D1264" s="431"/>
    </row>
    <row r="1265" spans="1:4">
      <c r="A1265" s="433" t="s">
        <v>1084</v>
      </c>
      <c r="B1265" s="431">
        <v>0.1641</v>
      </c>
      <c r="C1265" s="431">
        <v>0.1593</v>
      </c>
      <c r="D1265" s="431">
        <f t="shared" ref="D1265:D1269" si="46">C1265/B1265*100</f>
        <v>97.0749542961609</v>
      </c>
    </row>
    <row r="1266" spans="1:4">
      <c r="A1266" s="433" t="s">
        <v>1085</v>
      </c>
      <c r="B1266" s="431">
        <v>0</v>
      </c>
      <c r="C1266" s="431">
        <v>0</v>
      </c>
      <c r="D1266" s="431"/>
    </row>
    <row r="1267" spans="1:4">
      <c r="A1267" s="433" t="s">
        <v>129</v>
      </c>
      <c r="B1267" s="431">
        <v>0</v>
      </c>
      <c r="C1267" s="431">
        <v>0.0457</v>
      </c>
      <c r="D1267" s="431"/>
    </row>
    <row r="1268" spans="1:4">
      <c r="A1268" s="433" t="s">
        <v>1086</v>
      </c>
      <c r="B1268" s="431">
        <v>0.9216</v>
      </c>
      <c r="C1268" s="431">
        <v>1.6454</v>
      </c>
      <c r="D1268" s="431">
        <f t="shared" si="46"/>
        <v>178.537326388889</v>
      </c>
    </row>
    <row r="1269" spans="1:4">
      <c r="A1269" s="432" t="s">
        <v>1087</v>
      </c>
      <c r="B1269" s="431">
        <v>0.012</v>
      </c>
      <c r="C1269" s="431">
        <v>0.015</v>
      </c>
      <c r="D1269" s="431">
        <f t="shared" si="46"/>
        <v>125</v>
      </c>
    </row>
    <row r="1270" spans="1:4">
      <c r="A1270" s="433" t="s">
        <v>120</v>
      </c>
      <c r="B1270" s="431">
        <v>0</v>
      </c>
      <c r="C1270" s="431">
        <v>0</v>
      </c>
      <c r="D1270" s="431"/>
    </row>
    <row r="1271" spans="1:4">
      <c r="A1271" s="433" t="s">
        <v>121</v>
      </c>
      <c r="B1271" s="431">
        <v>0</v>
      </c>
      <c r="C1271" s="431">
        <v>0</v>
      </c>
      <c r="D1271" s="431"/>
    </row>
    <row r="1272" spans="1:4">
      <c r="A1272" s="433" t="s">
        <v>122</v>
      </c>
      <c r="B1272" s="431">
        <v>0</v>
      </c>
      <c r="C1272" s="431">
        <v>0</v>
      </c>
      <c r="D1272" s="431"/>
    </row>
    <row r="1273" spans="1:4">
      <c r="A1273" s="433" t="s">
        <v>1088</v>
      </c>
      <c r="B1273" s="431">
        <v>0</v>
      </c>
      <c r="C1273" s="431">
        <v>0</v>
      </c>
      <c r="D1273" s="431"/>
    </row>
    <row r="1274" spans="1:4">
      <c r="A1274" s="433" t="s">
        <v>1089</v>
      </c>
      <c r="B1274" s="431">
        <v>0</v>
      </c>
      <c r="C1274" s="431">
        <v>0</v>
      </c>
      <c r="D1274" s="431"/>
    </row>
    <row r="1275" spans="1:4">
      <c r="A1275" s="433" t="s">
        <v>1090</v>
      </c>
      <c r="B1275" s="431">
        <v>0</v>
      </c>
      <c r="C1275" s="431">
        <v>0</v>
      </c>
      <c r="D1275" s="431"/>
    </row>
    <row r="1276" spans="1:4">
      <c r="A1276" s="433" t="s">
        <v>1091</v>
      </c>
      <c r="B1276" s="431">
        <v>0</v>
      </c>
      <c r="C1276" s="431">
        <v>0</v>
      </c>
      <c r="D1276" s="431"/>
    </row>
    <row r="1277" spans="1:4">
      <c r="A1277" s="433" t="s">
        <v>1092</v>
      </c>
      <c r="B1277" s="431">
        <v>0</v>
      </c>
      <c r="C1277" s="431">
        <v>0</v>
      </c>
      <c r="D1277" s="431"/>
    </row>
    <row r="1278" spans="1:4">
      <c r="A1278" s="433" t="s">
        <v>1093</v>
      </c>
      <c r="B1278" s="431">
        <v>0</v>
      </c>
      <c r="C1278" s="431">
        <v>0</v>
      </c>
      <c r="D1278" s="431"/>
    </row>
    <row r="1279" spans="1:4">
      <c r="A1279" s="433" t="s">
        <v>1094</v>
      </c>
      <c r="B1279" s="431">
        <v>0.012</v>
      </c>
      <c r="C1279" s="431">
        <v>0.015</v>
      </c>
      <c r="D1279" s="431">
        <f>C1279/B1279*100</f>
        <v>125</v>
      </c>
    </row>
    <row r="1280" spans="1:4">
      <c r="A1280" s="433" t="s">
        <v>1095</v>
      </c>
      <c r="B1280" s="431">
        <v>0</v>
      </c>
      <c r="C1280" s="431">
        <v>0</v>
      </c>
      <c r="D1280" s="431"/>
    </row>
    <row r="1281" spans="1:4">
      <c r="A1281" s="433" t="s">
        <v>129</v>
      </c>
      <c r="B1281" s="431">
        <v>0</v>
      </c>
      <c r="C1281" s="431">
        <v>0</v>
      </c>
      <c r="D1281" s="431"/>
    </row>
    <row r="1282" spans="1:4">
      <c r="A1282" s="433" t="s">
        <v>1096</v>
      </c>
      <c r="B1282" s="431">
        <v>0</v>
      </c>
      <c r="C1282" s="431">
        <v>0</v>
      </c>
      <c r="D1282" s="431"/>
    </row>
    <row r="1283" spans="1:4">
      <c r="A1283" s="432" t="s">
        <v>1097</v>
      </c>
      <c r="B1283" s="431">
        <v>0</v>
      </c>
      <c r="C1283" s="431">
        <v>0</v>
      </c>
      <c r="D1283" s="431"/>
    </row>
    <row r="1284" spans="1:4">
      <c r="A1284" s="433" t="s">
        <v>1098</v>
      </c>
      <c r="B1284" s="431">
        <v>0</v>
      </c>
      <c r="C1284" s="431">
        <v>0</v>
      </c>
      <c r="D1284" s="431"/>
    </row>
    <row r="1285" spans="1:4">
      <c r="A1285" s="433" t="s">
        <v>1099</v>
      </c>
      <c r="B1285" s="431">
        <v>0</v>
      </c>
      <c r="C1285" s="431">
        <v>0</v>
      </c>
      <c r="D1285" s="431"/>
    </row>
    <row r="1286" spans="1:4">
      <c r="A1286" s="433" t="s">
        <v>1100</v>
      </c>
      <c r="B1286" s="431">
        <v>0</v>
      </c>
      <c r="C1286" s="431">
        <v>0</v>
      </c>
      <c r="D1286" s="431"/>
    </row>
    <row r="1287" spans="1:4">
      <c r="A1287" s="433" t="s">
        <v>1101</v>
      </c>
      <c r="B1287" s="431">
        <v>0</v>
      </c>
      <c r="C1287" s="431">
        <v>0</v>
      </c>
      <c r="D1287" s="431"/>
    </row>
    <row r="1288" spans="1:4">
      <c r="A1288" s="432" t="s">
        <v>1102</v>
      </c>
      <c r="B1288" s="431">
        <v>0.0189</v>
      </c>
      <c r="C1288" s="431">
        <v>0.2018</v>
      </c>
      <c r="D1288" s="431">
        <f t="shared" ref="D1288:D1294" si="47">C1288/B1288*100</f>
        <v>1067.72486772487</v>
      </c>
    </row>
    <row r="1289" spans="1:4">
      <c r="A1289" s="433" t="s">
        <v>1103</v>
      </c>
      <c r="B1289" s="431">
        <v>0.0123</v>
      </c>
      <c r="C1289" s="431">
        <v>0</v>
      </c>
      <c r="D1289" s="431">
        <f t="shared" si="47"/>
        <v>0</v>
      </c>
    </row>
    <row r="1290" spans="1:4">
      <c r="A1290" s="433" t="s">
        <v>1104</v>
      </c>
      <c r="B1290" s="431">
        <v>0</v>
      </c>
      <c r="C1290" s="431">
        <v>0.0693</v>
      </c>
      <c r="D1290" s="431"/>
    </row>
    <row r="1291" spans="1:4">
      <c r="A1291" s="433" t="s">
        <v>1105</v>
      </c>
      <c r="B1291" s="431">
        <v>0</v>
      </c>
      <c r="C1291" s="431">
        <v>0</v>
      </c>
      <c r="D1291" s="431"/>
    </row>
    <row r="1292" spans="1:4">
      <c r="A1292" s="433" t="s">
        <v>1106</v>
      </c>
      <c r="B1292" s="431">
        <v>0</v>
      </c>
      <c r="C1292" s="431">
        <v>0</v>
      </c>
      <c r="D1292" s="431"/>
    </row>
    <row r="1293" spans="1:4">
      <c r="A1293" s="433" t="s">
        <v>1107</v>
      </c>
      <c r="B1293" s="431">
        <v>0.0066</v>
      </c>
      <c r="C1293" s="431">
        <v>0.1325</v>
      </c>
      <c r="D1293" s="431">
        <f t="shared" si="47"/>
        <v>2007.57575757576</v>
      </c>
    </row>
    <row r="1294" spans="1:4">
      <c r="A1294" s="432" t="s">
        <v>1108</v>
      </c>
      <c r="B1294" s="431">
        <v>0.035</v>
      </c>
      <c r="C1294" s="431">
        <v>0.0335</v>
      </c>
      <c r="D1294" s="431">
        <f t="shared" si="47"/>
        <v>95.7142857142857</v>
      </c>
    </row>
    <row r="1295" spans="1:4">
      <c r="A1295" s="433" t="s">
        <v>1109</v>
      </c>
      <c r="B1295" s="431">
        <v>0</v>
      </c>
      <c r="C1295" s="431">
        <v>0</v>
      </c>
      <c r="D1295" s="431"/>
    </row>
    <row r="1296" spans="1:4">
      <c r="A1296" s="433" t="s">
        <v>1110</v>
      </c>
      <c r="B1296" s="431">
        <v>0</v>
      </c>
      <c r="C1296" s="431">
        <v>0.002</v>
      </c>
      <c r="D1296" s="431"/>
    </row>
    <row r="1297" spans="1:4">
      <c r="A1297" s="433" t="s">
        <v>1111</v>
      </c>
      <c r="B1297" s="431">
        <v>0.0035</v>
      </c>
      <c r="C1297" s="431">
        <v>0</v>
      </c>
      <c r="D1297" s="431">
        <f>C1297/B1297*100</f>
        <v>0</v>
      </c>
    </row>
    <row r="1298" spans="1:4">
      <c r="A1298" s="433" t="s">
        <v>1112</v>
      </c>
      <c r="B1298" s="431">
        <v>0.0315</v>
      </c>
      <c r="C1298" s="431">
        <v>0.0315</v>
      </c>
      <c r="D1298" s="431">
        <f>C1298/B1298*100</f>
        <v>100</v>
      </c>
    </row>
    <row r="1299" spans="1:4">
      <c r="A1299" s="433" t="s">
        <v>1113</v>
      </c>
      <c r="B1299" s="431">
        <v>0</v>
      </c>
      <c r="C1299" s="431">
        <v>0</v>
      </c>
      <c r="D1299" s="431"/>
    </row>
    <row r="1300" spans="1:4">
      <c r="A1300" s="433" t="s">
        <v>1114</v>
      </c>
      <c r="B1300" s="431">
        <v>0</v>
      </c>
      <c r="C1300" s="431">
        <v>0</v>
      </c>
      <c r="D1300" s="431"/>
    </row>
    <row r="1301" spans="1:4">
      <c r="A1301" s="433" t="s">
        <v>1115</v>
      </c>
      <c r="B1301" s="431">
        <v>0</v>
      </c>
      <c r="C1301" s="431">
        <v>0</v>
      </c>
      <c r="D1301" s="431"/>
    </row>
    <row r="1302" spans="1:4">
      <c r="A1302" s="433" t="s">
        <v>1116</v>
      </c>
      <c r="B1302" s="431">
        <v>0</v>
      </c>
      <c r="C1302" s="431">
        <v>0</v>
      </c>
      <c r="D1302" s="431"/>
    </row>
    <row r="1303" spans="1:4">
      <c r="A1303" s="433" t="s">
        <v>1117</v>
      </c>
      <c r="B1303" s="431">
        <v>0</v>
      </c>
      <c r="C1303" s="431">
        <v>0</v>
      </c>
      <c r="D1303" s="431"/>
    </row>
    <row r="1304" spans="1:4">
      <c r="A1304" s="433" t="s">
        <v>1118</v>
      </c>
      <c r="B1304" s="431">
        <v>0</v>
      </c>
      <c r="C1304" s="431">
        <v>0</v>
      </c>
      <c r="D1304" s="431"/>
    </row>
    <row r="1305" spans="1:4">
      <c r="A1305" s="433" t="s">
        <v>1119</v>
      </c>
      <c r="B1305" s="431">
        <v>0</v>
      </c>
      <c r="C1305" s="431">
        <v>0</v>
      </c>
      <c r="D1305" s="431"/>
    </row>
    <row r="1306" spans="1:4">
      <c r="A1306" s="432" t="s">
        <v>1120</v>
      </c>
      <c r="B1306" s="431">
        <v>1.5905</v>
      </c>
      <c r="C1306" s="431">
        <v>2.6021</v>
      </c>
      <c r="D1306" s="431">
        <f t="shared" ref="D1306:D1309" si="48">C1306/B1306*100</f>
        <v>163.602640679032</v>
      </c>
    </row>
    <row r="1307" spans="1:4">
      <c r="A1307" s="432" t="s">
        <v>1121</v>
      </c>
      <c r="B1307" s="431">
        <v>0.9335</v>
      </c>
      <c r="C1307" s="431">
        <v>1.0321</v>
      </c>
      <c r="D1307" s="431">
        <f t="shared" si="48"/>
        <v>110.562399571505</v>
      </c>
    </row>
    <row r="1308" spans="1:4">
      <c r="A1308" s="433" t="s">
        <v>120</v>
      </c>
      <c r="B1308" s="431">
        <v>0.5591</v>
      </c>
      <c r="C1308" s="431">
        <v>0.4048</v>
      </c>
      <c r="D1308" s="431">
        <f t="shared" si="48"/>
        <v>72.402074763012</v>
      </c>
    </row>
    <row r="1309" spans="1:4">
      <c r="A1309" s="433" t="s">
        <v>121</v>
      </c>
      <c r="B1309" s="431">
        <v>0.0928</v>
      </c>
      <c r="C1309" s="431">
        <v>0.0737</v>
      </c>
      <c r="D1309" s="431">
        <f t="shared" si="48"/>
        <v>79.4181034482759</v>
      </c>
    </row>
    <row r="1310" spans="1:4">
      <c r="A1310" s="433" t="s">
        <v>122</v>
      </c>
      <c r="B1310" s="431">
        <v>0</v>
      </c>
      <c r="C1310" s="431">
        <v>0</v>
      </c>
      <c r="D1310" s="431"/>
    </row>
    <row r="1311" spans="1:4">
      <c r="A1311" s="433" t="s">
        <v>1122</v>
      </c>
      <c r="B1311" s="431">
        <v>0</v>
      </c>
      <c r="C1311" s="431">
        <v>0.0008</v>
      </c>
      <c r="D1311" s="431"/>
    </row>
    <row r="1312" spans="1:4">
      <c r="A1312" s="433" t="s">
        <v>1123</v>
      </c>
      <c r="B1312" s="431">
        <v>0</v>
      </c>
      <c r="C1312" s="431">
        <v>0</v>
      </c>
      <c r="D1312" s="431"/>
    </row>
    <row r="1313" spans="1:4">
      <c r="A1313" s="433" t="s">
        <v>1124</v>
      </c>
      <c r="B1313" s="431">
        <v>0.0461</v>
      </c>
      <c r="C1313" s="431">
        <v>0.1541</v>
      </c>
      <c r="D1313" s="431">
        <f>C1313/B1313*100</f>
        <v>334.273318872017</v>
      </c>
    </row>
    <row r="1314" spans="1:4">
      <c r="A1314" s="433" t="s">
        <v>1125</v>
      </c>
      <c r="B1314" s="431">
        <v>0</v>
      </c>
      <c r="C1314" s="431">
        <v>0.0055</v>
      </c>
      <c r="D1314" s="431"/>
    </row>
    <row r="1315" spans="1:4">
      <c r="A1315" s="433" t="s">
        <v>1126</v>
      </c>
      <c r="B1315" s="431">
        <v>0</v>
      </c>
      <c r="C1315" s="431">
        <v>0.0202</v>
      </c>
      <c r="D1315" s="431"/>
    </row>
    <row r="1316" spans="1:4">
      <c r="A1316" s="433" t="s">
        <v>1127</v>
      </c>
      <c r="B1316" s="431">
        <v>0</v>
      </c>
      <c r="C1316" s="431">
        <v>0.0028</v>
      </c>
      <c r="D1316" s="431"/>
    </row>
    <row r="1317" spans="1:4">
      <c r="A1317" s="433" t="s">
        <v>129</v>
      </c>
      <c r="B1317" s="431">
        <v>0</v>
      </c>
      <c r="C1317" s="431">
        <v>0.0753</v>
      </c>
      <c r="D1317" s="431"/>
    </row>
    <row r="1318" spans="1:4">
      <c r="A1318" s="433" t="s">
        <v>1128</v>
      </c>
      <c r="B1318" s="431">
        <v>0.2355</v>
      </c>
      <c r="C1318" s="431">
        <v>0.2949</v>
      </c>
      <c r="D1318" s="431">
        <f>C1318/B1318*100</f>
        <v>125.222929936306</v>
      </c>
    </row>
    <row r="1319" spans="1:4">
      <c r="A1319" s="432" t="s">
        <v>1129</v>
      </c>
      <c r="B1319" s="431">
        <v>0</v>
      </c>
      <c r="C1319" s="431">
        <v>0.7446</v>
      </c>
      <c r="D1319" s="431"/>
    </row>
    <row r="1320" spans="1:4">
      <c r="A1320" s="433" t="s">
        <v>120</v>
      </c>
      <c r="B1320" s="431">
        <v>0</v>
      </c>
      <c r="C1320" s="431">
        <v>0.0466</v>
      </c>
      <c r="D1320" s="431"/>
    </row>
    <row r="1321" spans="1:4">
      <c r="A1321" s="433" t="s">
        <v>121</v>
      </c>
      <c r="B1321" s="431">
        <v>0</v>
      </c>
      <c r="C1321" s="431">
        <v>0.1092</v>
      </c>
      <c r="D1321" s="431"/>
    </row>
    <row r="1322" spans="1:4">
      <c r="A1322" s="433" t="s">
        <v>122</v>
      </c>
      <c r="B1322" s="431">
        <v>0</v>
      </c>
      <c r="C1322" s="431">
        <v>0</v>
      </c>
      <c r="D1322" s="431"/>
    </row>
    <row r="1323" spans="1:4">
      <c r="A1323" s="433" t="s">
        <v>1130</v>
      </c>
      <c r="B1323" s="431">
        <v>0</v>
      </c>
      <c r="C1323" s="431">
        <v>0.3259</v>
      </c>
      <c r="D1323" s="431"/>
    </row>
    <row r="1324" spans="1:4">
      <c r="A1324" s="433" t="s">
        <v>1131</v>
      </c>
      <c r="B1324" s="431">
        <v>0</v>
      </c>
      <c r="C1324" s="431">
        <v>0.2629</v>
      </c>
      <c r="D1324" s="431"/>
    </row>
    <row r="1325" spans="1:4">
      <c r="A1325" s="432" t="s">
        <v>1132</v>
      </c>
      <c r="B1325" s="431">
        <v>0</v>
      </c>
      <c r="C1325" s="431">
        <v>0.0007</v>
      </c>
      <c r="D1325" s="431"/>
    </row>
    <row r="1326" spans="1:4">
      <c r="A1326" s="433" t="s">
        <v>120</v>
      </c>
      <c r="B1326" s="431">
        <v>0</v>
      </c>
      <c r="C1326" s="431">
        <v>0</v>
      </c>
      <c r="D1326" s="431"/>
    </row>
    <row r="1327" spans="1:4">
      <c r="A1327" s="433" t="s">
        <v>121</v>
      </c>
      <c r="B1327" s="431">
        <v>0</v>
      </c>
      <c r="C1327" s="431">
        <v>0</v>
      </c>
      <c r="D1327" s="431"/>
    </row>
    <row r="1328" spans="1:4">
      <c r="A1328" s="433" t="s">
        <v>122</v>
      </c>
      <c r="B1328" s="431">
        <v>0</v>
      </c>
      <c r="C1328" s="431">
        <v>0</v>
      </c>
      <c r="D1328" s="431"/>
    </row>
    <row r="1329" spans="1:4">
      <c r="A1329" s="433" t="s">
        <v>1133</v>
      </c>
      <c r="B1329" s="431">
        <v>0</v>
      </c>
      <c r="C1329" s="431">
        <v>0</v>
      </c>
      <c r="D1329" s="431"/>
    </row>
    <row r="1330" spans="1:4">
      <c r="A1330" s="433" t="s">
        <v>1134</v>
      </c>
      <c r="B1330" s="431">
        <v>0</v>
      </c>
      <c r="C1330" s="431">
        <v>0.0007</v>
      </c>
      <c r="D1330" s="431"/>
    </row>
    <row r="1331" spans="1:4">
      <c r="A1331" s="432" t="s">
        <v>1135</v>
      </c>
      <c r="B1331" s="431">
        <v>0</v>
      </c>
      <c r="C1331" s="431">
        <v>0.0893</v>
      </c>
      <c r="D1331" s="431"/>
    </row>
    <row r="1332" spans="1:4">
      <c r="A1332" s="433" t="s">
        <v>120</v>
      </c>
      <c r="B1332" s="431">
        <v>0</v>
      </c>
      <c r="C1332" s="431">
        <v>0.0097</v>
      </c>
      <c r="D1332" s="431"/>
    </row>
    <row r="1333" spans="1:4">
      <c r="A1333" s="433" t="s">
        <v>121</v>
      </c>
      <c r="B1333" s="431">
        <v>0</v>
      </c>
      <c r="C1333" s="431">
        <v>0</v>
      </c>
      <c r="D1333" s="431"/>
    </row>
    <row r="1334" spans="1:4">
      <c r="A1334" s="433" t="s">
        <v>122</v>
      </c>
      <c r="B1334" s="431">
        <v>0</v>
      </c>
      <c r="C1334" s="431">
        <v>0</v>
      </c>
      <c r="D1334" s="431"/>
    </row>
    <row r="1335" spans="1:4">
      <c r="A1335" s="433" t="s">
        <v>1136</v>
      </c>
      <c r="B1335" s="431">
        <v>0</v>
      </c>
      <c r="C1335" s="431">
        <v>0</v>
      </c>
      <c r="D1335" s="431"/>
    </row>
    <row r="1336" spans="1:4">
      <c r="A1336" s="433" t="s">
        <v>1137</v>
      </c>
      <c r="B1336" s="431">
        <v>0</v>
      </c>
      <c r="C1336" s="431">
        <v>0</v>
      </c>
      <c r="D1336" s="431"/>
    </row>
    <row r="1337" spans="1:4">
      <c r="A1337" s="433" t="s">
        <v>129</v>
      </c>
      <c r="B1337" s="431">
        <v>0</v>
      </c>
      <c r="C1337" s="431">
        <v>0.0011</v>
      </c>
      <c r="D1337" s="431"/>
    </row>
    <row r="1338" spans="1:4">
      <c r="A1338" s="433" t="s">
        <v>1138</v>
      </c>
      <c r="B1338" s="431">
        <v>0</v>
      </c>
      <c r="C1338" s="431">
        <v>0.0785</v>
      </c>
      <c r="D1338" s="431"/>
    </row>
    <row r="1339" spans="1:4">
      <c r="A1339" s="432" t="s">
        <v>1139</v>
      </c>
      <c r="B1339" s="431">
        <v>0.0998</v>
      </c>
      <c r="C1339" s="431">
        <v>0.0914</v>
      </c>
      <c r="D1339" s="431">
        <f t="shared" ref="D1338:D1373" si="49">C1339/B1339*100</f>
        <v>91.5831663326653</v>
      </c>
    </row>
    <row r="1340" spans="1:4">
      <c r="A1340" s="433" t="s">
        <v>120</v>
      </c>
      <c r="B1340" s="431">
        <v>0.0617</v>
      </c>
      <c r="C1340" s="431">
        <v>0.0479</v>
      </c>
      <c r="D1340" s="431">
        <f t="shared" si="49"/>
        <v>77.6337115072934</v>
      </c>
    </row>
    <row r="1341" spans="1:4">
      <c r="A1341" s="433" t="s">
        <v>121</v>
      </c>
      <c r="B1341" s="431">
        <v>0.0056</v>
      </c>
      <c r="C1341" s="431">
        <v>0.0058</v>
      </c>
      <c r="D1341" s="431">
        <f t="shared" si="49"/>
        <v>103.571428571429</v>
      </c>
    </row>
    <row r="1342" spans="1:4">
      <c r="A1342" s="433" t="s">
        <v>122</v>
      </c>
      <c r="B1342" s="431">
        <v>0.0019</v>
      </c>
      <c r="C1342" s="431">
        <v>0</v>
      </c>
      <c r="D1342" s="431">
        <f t="shared" si="49"/>
        <v>0</v>
      </c>
    </row>
    <row r="1343" spans="1:4">
      <c r="A1343" s="433" t="s">
        <v>1140</v>
      </c>
      <c r="B1343" s="431">
        <v>0.0175</v>
      </c>
      <c r="C1343" s="431">
        <v>0.0061</v>
      </c>
      <c r="D1343" s="431">
        <f t="shared" si="49"/>
        <v>34.8571428571429</v>
      </c>
    </row>
    <row r="1344" spans="1:4">
      <c r="A1344" s="433" t="s">
        <v>1141</v>
      </c>
      <c r="B1344" s="431">
        <v>0.0006</v>
      </c>
      <c r="C1344" s="431">
        <v>0.0053</v>
      </c>
      <c r="D1344" s="431">
        <f t="shared" si="49"/>
        <v>883.333333333333</v>
      </c>
    </row>
    <row r="1345" spans="1:4">
      <c r="A1345" s="433" t="s">
        <v>1142</v>
      </c>
      <c r="B1345" s="431">
        <v>0.0002</v>
      </c>
      <c r="C1345" s="431">
        <v>0.0003</v>
      </c>
      <c r="D1345" s="431">
        <f t="shared" si="49"/>
        <v>150</v>
      </c>
    </row>
    <row r="1346" spans="1:4">
      <c r="A1346" s="433" t="s">
        <v>1143</v>
      </c>
      <c r="B1346" s="431">
        <v>0.0002</v>
      </c>
      <c r="C1346" s="431">
        <v>0</v>
      </c>
      <c r="D1346" s="431">
        <f t="shared" si="49"/>
        <v>0</v>
      </c>
    </row>
    <row r="1347" spans="1:4">
      <c r="A1347" s="433" t="s">
        <v>1144</v>
      </c>
      <c r="B1347" s="431">
        <v>0</v>
      </c>
      <c r="C1347" s="431">
        <v>0</v>
      </c>
      <c r="D1347" s="431"/>
    </row>
    <row r="1348" spans="1:4">
      <c r="A1348" s="433" t="s">
        <v>1145</v>
      </c>
      <c r="B1348" s="431">
        <v>0</v>
      </c>
      <c r="C1348" s="431">
        <v>0</v>
      </c>
      <c r="D1348" s="431"/>
    </row>
    <row r="1349" spans="1:4">
      <c r="A1349" s="433" t="s">
        <v>1146</v>
      </c>
      <c r="B1349" s="431">
        <v>0.007</v>
      </c>
      <c r="C1349" s="431">
        <v>0.0213</v>
      </c>
      <c r="D1349" s="431">
        <f t="shared" si="49"/>
        <v>304.285714285714</v>
      </c>
    </row>
    <row r="1350" spans="1:4">
      <c r="A1350" s="433" t="s">
        <v>1147</v>
      </c>
      <c r="B1350" s="431">
        <v>0</v>
      </c>
      <c r="C1350" s="431">
        <v>0.0025</v>
      </c>
      <c r="D1350" s="431"/>
    </row>
    <row r="1351" spans="1:4">
      <c r="A1351" s="433" t="s">
        <v>1148</v>
      </c>
      <c r="B1351" s="431">
        <v>0.0051</v>
      </c>
      <c r="C1351" s="431">
        <v>0.0022</v>
      </c>
      <c r="D1351" s="431">
        <f t="shared" si="49"/>
        <v>43.1372549019608</v>
      </c>
    </row>
    <row r="1352" spans="1:4">
      <c r="A1352" s="432" t="s">
        <v>1149</v>
      </c>
      <c r="B1352" s="431">
        <v>0</v>
      </c>
      <c r="C1352" s="431">
        <v>0.2733</v>
      </c>
      <c r="D1352" s="431"/>
    </row>
    <row r="1353" spans="1:4">
      <c r="A1353" s="433" t="s">
        <v>1150</v>
      </c>
      <c r="B1353" s="431">
        <v>0</v>
      </c>
      <c r="C1353" s="431">
        <v>0.2623</v>
      </c>
      <c r="D1353" s="431"/>
    </row>
    <row r="1354" spans="1:4">
      <c r="A1354" s="433" t="s">
        <v>1151</v>
      </c>
      <c r="B1354" s="431">
        <v>0</v>
      </c>
      <c r="C1354" s="431">
        <v>0</v>
      </c>
      <c r="D1354" s="431"/>
    </row>
    <row r="1355" spans="1:4">
      <c r="A1355" s="433" t="s">
        <v>1152</v>
      </c>
      <c r="B1355" s="431">
        <v>0</v>
      </c>
      <c r="C1355" s="431">
        <v>0.011</v>
      </c>
      <c r="D1355" s="431"/>
    </row>
    <row r="1356" spans="1:4">
      <c r="A1356" s="432" t="s">
        <v>1153</v>
      </c>
      <c r="B1356" s="431">
        <v>0.5572</v>
      </c>
      <c r="C1356" s="431">
        <v>0.3627</v>
      </c>
      <c r="D1356" s="431">
        <f t="shared" si="49"/>
        <v>65.0933237616655</v>
      </c>
    </row>
    <row r="1357" spans="1:4">
      <c r="A1357" s="433" t="s">
        <v>1154</v>
      </c>
      <c r="B1357" s="431">
        <v>0.3255</v>
      </c>
      <c r="C1357" s="431">
        <v>0.2335</v>
      </c>
      <c r="D1357" s="431">
        <f t="shared" si="49"/>
        <v>71.7357910906298</v>
      </c>
    </row>
    <row r="1358" spans="1:4">
      <c r="A1358" s="433" t="s">
        <v>1155</v>
      </c>
      <c r="B1358" s="431">
        <v>0.0173</v>
      </c>
      <c r="C1358" s="431">
        <v>0.0477</v>
      </c>
      <c r="D1358" s="431">
        <f t="shared" si="49"/>
        <v>275.722543352601</v>
      </c>
    </row>
    <row r="1359" spans="1:4">
      <c r="A1359" s="433" t="s">
        <v>1156</v>
      </c>
      <c r="B1359" s="431">
        <v>0.2015</v>
      </c>
      <c r="C1359" s="431">
        <v>0.0605</v>
      </c>
      <c r="D1359" s="431">
        <f t="shared" si="49"/>
        <v>30.0248138957816</v>
      </c>
    </row>
    <row r="1360" spans="1:4">
      <c r="A1360" s="433" t="s">
        <v>1157</v>
      </c>
      <c r="B1360" s="431">
        <v>0.0129</v>
      </c>
      <c r="C1360" s="431">
        <v>0</v>
      </c>
      <c r="D1360" s="431">
        <f t="shared" si="49"/>
        <v>0</v>
      </c>
    </row>
    <row r="1361" spans="1:4">
      <c r="A1361" s="433" t="s">
        <v>1158</v>
      </c>
      <c r="B1361" s="431">
        <v>0</v>
      </c>
      <c r="C1361" s="431">
        <v>0.021</v>
      </c>
      <c r="D1361" s="431"/>
    </row>
    <row r="1362" spans="1:4">
      <c r="A1362" s="432" t="s">
        <v>1159</v>
      </c>
      <c r="B1362" s="431">
        <v>0</v>
      </c>
      <c r="C1362" s="431">
        <v>0.008</v>
      </c>
      <c r="D1362" s="431"/>
    </row>
    <row r="1363" spans="1:4">
      <c r="A1363" s="432" t="s">
        <v>1160</v>
      </c>
      <c r="B1363" s="431">
        <v>4.3981</v>
      </c>
      <c r="C1363" s="431">
        <v>3.9983</v>
      </c>
      <c r="D1363" s="431">
        <f t="shared" si="49"/>
        <v>90.9097110115732</v>
      </c>
    </row>
    <row r="1364" spans="1:4">
      <c r="A1364" s="432" t="s">
        <v>1161</v>
      </c>
      <c r="B1364" s="431">
        <v>4.3981</v>
      </c>
      <c r="C1364" s="431">
        <v>3.9983</v>
      </c>
      <c r="D1364" s="431">
        <f t="shared" si="49"/>
        <v>90.9097110115732</v>
      </c>
    </row>
    <row r="1365" spans="1:4">
      <c r="A1365" s="433" t="s">
        <v>1162</v>
      </c>
      <c r="B1365" s="431">
        <v>4.3981</v>
      </c>
      <c r="C1365" s="431">
        <v>3.9983</v>
      </c>
      <c r="D1365" s="431">
        <f t="shared" si="49"/>
        <v>90.9097110115732</v>
      </c>
    </row>
    <row r="1366" spans="1:4">
      <c r="A1366" s="432" t="s">
        <v>1163</v>
      </c>
      <c r="B1366" s="431">
        <v>11.7387</v>
      </c>
      <c r="C1366" s="431">
        <v>13.8146</v>
      </c>
      <c r="D1366" s="431">
        <f t="shared" si="49"/>
        <v>117.684241014763</v>
      </c>
    </row>
    <row r="1367" spans="1:4">
      <c r="A1367" s="432" t="s">
        <v>1164</v>
      </c>
      <c r="B1367" s="431">
        <v>0</v>
      </c>
      <c r="C1367" s="431">
        <v>0</v>
      </c>
      <c r="D1367" s="431"/>
    </row>
    <row r="1368" spans="1:4">
      <c r="A1368" s="432" t="s">
        <v>1165</v>
      </c>
      <c r="B1368" s="431">
        <v>0</v>
      </c>
      <c r="C1368" s="431">
        <v>0</v>
      </c>
      <c r="D1368" s="431"/>
    </row>
    <row r="1369" spans="1:4">
      <c r="A1369" s="432" t="s">
        <v>1166</v>
      </c>
      <c r="B1369" s="431">
        <v>11.7387</v>
      </c>
      <c r="C1369" s="431">
        <v>13.8146</v>
      </c>
      <c r="D1369" s="431">
        <f t="shared" si="49"/>
        <v>117.684241014763</v>
      </c>
    </row>
    <row r="1370" spans="1:4">
      <c r="A1370" s="433" t="s">
        <v>1167</v>
      </c>
      <c r="B1370" s="431">
        <v>11.7308</v>
      </c>
      <c r="C1370" s="431">
        <v>13.5675</v>
      </c>
      <c r="D1370" s="431">
        <f t="shared" si="49"/>
        <v>115.657073686364</v>
      </c>
    </row>
    <row r="1371" spans="1:4">
      <c r="A1371" s="433" t="s">
        <v>1168</v>
      </c>
      <c r="B1371" s="431">
        <v>0</v>
      </c>
      <c r="C1371" s="431">
        <v>0</v>
      </c>
      <c r="D1371" s="431"/>
    </row>
    <row r="1372" spans="1:4">
      <c r="A1372" s="433" t="s">
        <v>1169</v>
      </c>
      <c r="B1372" s="431">
        <v>0</v>
      </c>
      <c r="C1372" s="431">
        <v>0</v>
      </c>
      <c r="D1372" s="431"/>
    </row>
    <row r="1373" spans="1:4">
      <c r="A1373" s="433" t="s">
        <v>1170</v>
      </c>
      <c r="B1373" s="431">
        <v>0.0079</v>
      </c>
      <c r="C1373" s="431">
        <v>0.2471</v>
      </c>
      <c r="D1373" s="431">
        <f t="shared" si="49"/>
        <v>3127.84810126582</v>
      </c>
    </row>
  </sheetData>
  <mergeCells count="1">
    <mergeCell ref="A2:D2"/>
  </mergeCells>
  <conditionalFormatting sqref="D4">
    <cfRule type="cellIs" dxfId="0" priority="1" stopIfTrue="1" operator="equal">
      <formula>0</formula>
    </cfRule>
  </conditionalFormatting>
  <conditionalFormatting sqref="B3:D3 A2:A4 B4:C4">
    <cfRule type="cellIs" dxfId="0" priority="2" stopIfTrue="1" operator="equal">
      <formula>0</formula>
    </cfRule>
  </conditionalFormatting>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7"/>
  <sheetViews>
    <sheetView topLeftCell="A7" workbookViewId="0">
      <selection activeCell="E18" sqref="E18"/>
    </sheetView>
  </sheetViews>
  <sheetFormatPr defaultColWidth="9" defaultRowHeight="14.25" outlineLevelCol="2"/>
  <cols>
    <col min="1" max="1" width="47.75" style="237" customWidth="1"/>
    <col min="2" max="2" width="27.6666666666667" style="237" customWidth="1"/>
    <col min="3" max="16384" width="9" style="237"/>
  </cols>
  <sheetData>
    <row r="1" spans="1:1">
      <c r="A1" s="239" t="s">
        <v>1171</v>
      </c>
    </row>
    <row r="2" s="237" customFormat="1" ht="38.25" customHeight="1" spans="1:2">
      <c r="A2" s="198" t="s">
        <v>1172</v>
      </c>
      <c r="B2" s="198"/>
    </row>
    <row r="3" s="237" customFormat="1" ht="27" customHeight="1" spans="2:2">
      <c r="B3" s="238" t="s">
        <v>48</v>
      </c>
    </row>
    <row r="4" s="237" customFormat="1" ht="35" customHeight="1" spans="1:2">
      <c r="A4" s="35" t="s">
        <v>49</v>
      </c>
      <c r="B4" s="35" t="s">
        <v>1173</v>
      </c>
    </row>
    <row r="5" s="237" customFormat="1" ht="35" customHeight="1" spans="1:3">
      <c r="A5" s="241" t="s">
        <v>51</v>
      </c>
      <c r="B5" s="243">
        <v>84.36</v>
      </c>
      <c r="C5" s="386"/>
    </row>
    <row r="6" s="237" customFormat="1" ht="35" customHeight="1" spans="1:3">
      <c r="A6" s="241" t="s">
        <v>52</v>
      </c>
      <c r="B6" s="243">
        <v>90.25</v>
      </c>
      <c r="C6" s="386"/>
    </row>
    <row r="7" s="237" customFormat="1" ht="35" customHeight="1" spans="1:3">
      <c r="A7" s="241" t="s">
        <v>53</v>
      </c>
      <c r="B7" s="243">
        <v>9.11</v>
      </c>
      <c r="C7" s="386"/>
    </row>
    <row r="8" s="237" customFormat="1" ht="35" customHeight="1" spans="1:3">
      <c r="A8" s="241" t="s">
        <v>54</v>
      </c>
      <c r="B8" s="243">
        <v>67.65</v>
      </c>
      <c r="C8" s="386"/>
    </row>
    <row r="9" s="237" customFormat="1" ht="35" customHeight="1" spans="1:3">
      <c r="A9" s="241" t="s">
        <v>55</v>
      </c>
      <c r="B9" s="243">
        <v>13.49</v>
      </c>
      <c r="C9" s="386"/>
    </row>
    <row r="10" s="237" customFormat="1" ht="35" customHeight="1" spans="1:3">
      <c r="A10" s="241" t="s">
        <v>1174</v>
      </c>
      <c r="B10" s="243">
        <v>2.6</v>
      </c>
      <c r="C10" s="386"/>
    </row>
    <row r="11" s="237" customFormat="1" ht="35" customHeight="1" spans="1:3">
      <c r="A11" s="241" t="s">
        <v>1175</v>
      </c>
      <c r="B11" s="243">
        <v>5.83</v>
      </c>
      <c r="C11" s="386"/>
    </row>
    <row r="12" s="237" customFormat="1" ht="35" customHeight="1" spans="1:3">
      <c r="A12" s="241" t="s">
        <v>1176</v>
      </c>
      <c r="B12" s="243">
        <v>34.33</v>
      </c>
      <c r="C12" s="386"/>
    </row>
    <row r="13" s="237" customFormat="1" ht="35" customHeight="1" spans="1:3">
      <c r="A13" s="241" t="s">
        <v>1177</v>
      </c>
      <c r="B13" s="243">
        <v>12.18</v>
      </c>
      <c r="C13" s="386"/>
    </row>
    <row r="14" s="237" customFormat="1" ht="35" customHeight="1" spans="1:3">
      <c r="A14" s="241" t="s">
        <v>59</v>
      </c>
      <c r="B14" s="243">
        <v>12.18</v>
      </c>
      <c r="C14" s="386"/>
    </row>
    <row r="15" s="237" customFormat="1" ht="35" customHeight="1" spans="1:3">
      <c r="A15" s="241" t="s">
        <v>1178</v>
      </c>
      <c r="B15" s="243">
        <v>4.38</v>
      </c>
      <c r="C15" s="386"/>
    </row>
    <row r="16" s="237" customFormat="1" ht="35" customHeight="1" spans="1:3">
      <c r="A16" s="243" t="s">
        <v>61</v>
      </c>
      <c r="B16" s="243">
        <f>B5+B6+B10+B11+B12+B13+B15</f>
        <v>233.93</v>
      </c>
      <c r="C16" s="386"/>
    </row>
    <row r="17" s="237" customFormat="1" ht="24.75" customHeight="1" spans="1:1">
      <c r="A17" s="418" t="s">
        <v>1179</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topLeftCell="A10" workbookViewId="0">
      <selection activeCell="E18" sqref="E18"/>
    </sheetView>
  </sheetViews>
  <sheetFormatPr defaultColWidth="9" defaultRowHeight="14.25" outlineLevelCol="2"/>
  <cols>
    <col min="1" max="1" width="47.75" style="237" customWidth="1"/>
    <col min="2" max="2" width="27.775" style="237" customWidth="1"/>
    <col min="3" max="16383" width="9" style="237"/>
    <col min="16384" max="16384" width="9" style="277"/>
  </cols>
  <sheetData>
    <row r="1" spans="1:1">
      <c r="A1" s="239" t="s">
        <v>1180</v>
      </c>
    </row>
    <row r="2" s="237" customFormat="1" ht="38.25" customHeight="1" spans="1:2">
      <c r="A2" s="198" t="s">
        <v>1181</v>
      </c>
      <c r="B2" s="198"/>
    </row>
    <row r="3" s="237" customFormat="1" ht="27" customHeight="1" spans="2:2">
      <c r="B3" s="238" t="s">
        <v>48</v>
      </c>
    </row>
    <row r="4" s="237" customFormat="1" ht="35" customHeight="1" spans="1:2">
      <c r="A4" s="35" t="s">
        <v>49</v>
      </c>
      <c r="B4" s="417" t="s">
        <v>1173</v>
      </c>
    </row>
    <row r="5" s="237" customFormat="1" ht="35" customHeight="1" spans="1:3">
      <c r="A5" s="241" t="s">
        <v>64</v>
      </c>
      <c r="B5" s="243">
        <v>129.76</v>
      </c>
      <c r="C5" s="386"/>
    </row>
    <row r="6" s="237" customFormat="1" ht="35" customHeight="1" spans="1:3">
      <c r="A6" s="241" t="s">
        <v>1182</v>
      </c>
      <c r="B6" s="243">
        <v>80.5</v>
      </c>
      <c r="C6" s="386"/>
    </row>
    <row r="7" s="237" customFormat="1" ht="35" customHeight="1" spans="1:3">
      <c r="A7" s="241" t="s">
        <v>1183</v>
      </c>
      <c r="B7" s="243">
        <v>3.22</v>
      </c>
      <c r="C7" s="386"/>
    </row>
    <row r="8" s="237" customFormat="1" ht="35" customHeight="1" spans="1:3">
      <c r="A8" s="241" t="s">
        <v>1184</v>
      </c>
      <c r="B8" s="243">
        <v>40.25</v>
      </c>
      <c r="C8" s="386"/>
    </row>
    <row r="9" s="237" customFormat="1" ht="35" customHeight="1" spans="1:3">
      <c r="A9" s="241" t="s">
        <v>1185</v>
      </c>
      <c r="B9" s="243">
        <v>37.03</v>
      </c>
      <c r="C9" s="386"/>
    </row>
    <row r="10" s="237" customFormat="1" ht="35" customHeight="1" spans="1:3">
      <c r="A10" s="241" t="s">
        <v>1186</v>
      </c>
      <c r="B10" s="243">
        <v>3.72</v>
      </c>
      <c r="C10" s="386"/>
    </row>
    <row r="11" s="237" customFormat="1" ht="35" customHeight="1" spans="1:3">
      <c r="A11" s="241" t="s">
        <v>66</v>
      </c>
      <c r="B11" s="301">
        <v>0.24</v>
      </c>
      <c r="C11" s="386"/>
    </row>
    <row r="12" s="237" customFormat="1" ht="35" customHeight="1" spans="1:3">
      <c r="A12" s="241" t="s">
        <v>67</v>
      </c>
      <c r="B12" s="301">
        <v>3.48</v>
      </c>
      <c r="C12" s="386"/>
    </row>
    <row r="13" s="237" customFormat="1" ht="35" customHeight="1" spans="1:3">
      <c r="A13" s="241" t="s">
        <v>1187</v>
      </c>
      <c r="B13" s="301">
        <v>1.06</v>
      </c>
      <c r="C13" s="386"/>
    </row>
    <row r="14" s="237" customFormat="1" ht="35" customHeight="1" spans="1:3">
      <c r="A14" s="241" t="s">
        <v>69</v>
      </c>
      <c r="B14" s="301">
        <v>1.06</v>
      </c>
      <c r="C14" s="386"/>
    </row>
    <row r="15" s="237" customFormat="1" ht="35" customHeight="1" spans="1:3">
      <c r="A15" s="241" t="s">
        <v>1188</v>
      </c>
      <c r="B15" s="301">
        <v>8.67</v>
      </c>
      <c r="C15" s="386"/>
    </row>
    <row r="16" s="237" customFormat="1" ht="35" customHeight="1" spans="1:3">
      <c r="A16" s="241" t="s">
        <v>1189</v>
      </c>
      <c r="B16" s="301">
        <v>4.66</v>
      </c>
      <c r="C16" s="386"/>
    </row>
    <row r="17" s="237" customFormat="1" ht="35" customHeight="1" spans="1:2">
      <c r="A17" s="241" t="s">
        <v>1190</v>
      </c>
      <c r="B17" s="301">
        <v>5.56</v>
      </c>
    </row>
    <row r="18" ht="35" customHeight="1" spans="1:2">
      <c r="A18" s="241" t="s">
        <v>72</v>
      </c>
      <c r="B18" s="301">
        <v>5.56</v>
      </c>
    </row>
    <row r="19" ht="35" customHeight="1" spans="1:2">
      <c r="A19" s="241" t="s">
        <v>73</v>
      </c>
      <c r="B19" s="301"/>
    </row>
    <row r="20" ht="35" customHeight="1" spans="1:2">
      <c r="A20" s="243" t="s">
        <v>74</v>
      </c>
      <c r="B20" s="301">
        <f>B5+B6+B10+B13+B15+B16+B17</f>
        <v>233.93</v>
      </c>
    </row>
  </sheetData>
  <mergeCells count="1">
    <mergeCell ref="A2:B2"/>
  </mergeCells>
  <printOptions horizontalCentered="1"/>
  <pageMargins left="0.751388888888889" right="0.751388888888889" top="1" bottom="1" header="0.511805555555556" footer="0.511805555555556"/>
  <pageSetup paperSize="9" orientation="portrait" horizont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XFD26"/>
  <sheetViews>
    <sheetView view="pageBreakPreview" zoomScaleNormal="100" workbookViewId="0">
      <selection activeCell="G8" sqref="G8"/>
    </sheetView>
  </sheetViews>
  <sheetFormatPr defaultColWidth="9" defaultRowHeight="14.25"/>
  <cols>
    <col min="1" max="1" width="23.1333333333333" style="386" customWidth="1"/>
    <col min="2" max="2" width="7.63333333333333" style="386" customWidth="1"/>
    <col min="3" max="3" width="10.3833333333333" style="386" customWidth="1"/>
    <col min="4" max="4" width="9.75" style="389" customWidth="1"/>
    <col min="5" max="5" width="10.75" style="386" customWidth="1"/>
    <col min="6" max="6" width="9" style="386"/>
    <col min="7" max="7" width="9" style="389"/>
    <col min="8" max="8" width="9.63333333333333" style="386"/>
    <col min="9" max="16363" width="9" style="386"/>
    <col min="16364" max="16384" width="9" style="390"/>
  </cols>
  <sheetData>
    <row r="1" spans="1:1">
      <c r="A1" s="387" t="s">
        <v>1191</v>
      </c>
    </row>
    <row r="2" s="386" customFormat="1" ht="26.25" customHeight="1" spans="1:16384">
      <c r="A2" s="391" t="s">
        <v>1192</v>
      </c>
      <c r="B2" s="391"/>
      <c r="C2" s="391"/>
      <c r="D2" s="391"/>
      <c r="E2" s="391"/>
      <c r="F2" s="391"/>
      <c r="G2" s="391"/>
      <c r="H2" s="391"/>
      <c r="XEW2" s="237"/>
      <c r="XEX2" s="237"/>
      <c r="XEY2" s="237"/>
      <c r="XEZ2" s="237"/>
      <c r="XFA2" s="237"/>
      <c r="XFB2" s="237"/>
      <c r="XFC2" s="237"/>
      <c r="XFD2" s="237"/>
    </row>
    <row r="3" s="386" customFormat="1" ht="15" customHeight="1" spans="1:16384">
      <c r="A3" s="392"/>
      <c r="B3" s="392"/>
      <c r="C3" s="392"/>
      <c r="D3" s="392"/>
      <c r="E3" s="392"/>
      <c r="F3" s="392"/>
      <c r="G3" s="393" t="s">
        <v>48</v>
      </c>
      <c r="H3" s="394"/>
      <c r="XEW3" s="237"/>
      <c r="XEX3" s="237"/>
      <c r="XEY3" s="237"/>
      <c r="XEZ3" s="237"/>
      <c r="XFA3" s="237"/>
      <c r="XFB3" s="237"/>
      <c r="XFC3" s="237"/>
      <c r="XFD3" s="237"/>
    </row>
    <row r="4" s="387" customFormat="1" ht="43" customHeight="1" spans="1:16384">
      <c r="A4" s="395" t="s">
        <v>77</v>
      </c>
      <c r="B4" s="396" t="s">
        <v>79</v>
      </c>
      <c r="C4" s="396" t="s">
        <v>1193</v>
      </c>
      <c r="D4" s="397" t="s">
        <v>1194</v>
      </c>
      <c r="E4" s="396" t="s">
        <v>1195</v>
      </c>
      <c r="F4" s="396" t="s">
        <v>115</v>
      </c>
      <c r="G4" s="398" t="s">
        <v>1196</v>
      </c>
      <c r="H4" s="399" t="s">
        <v>1194</v>
      </c>
      <c r="XEW4" s="239"/>
      <c r="XEX4" s="239"/>
      <c r="XEY4" s="239"/>
      <c r="XEZ4" s="239"/>
      <c r="XFA4" s="239"/>
      <c r="XFB4" s="239"/>
      <c r="XFC4" s="239"/>
      <c r="XFD4" s="239"/>
    </row>
    <row r="5" s="388" customFormat="1" ht="30" customHeight="1" spans="1:16384">
      <c r="A5" s="400" t="s">
        <v>84</v>
      </c>
      <c r="B5" s="401">
        <f>B6+B16</f>
        <v>82.92</v>
      </c>
      <c r="C5" s="402">
        <v>77.51</v>
      </c>
      <c r="D5" s="401">
        <f>(C5-B5)/B5*100</f>
        <v>-6.52436082971538</v>
      </c>
      <c r="E5" s="402">
        <v>80.51</v>
      </c>
      <c r="F5" s="402">
        <v>84.36</v>
      </c>
      <c r="G5" s="403">
        <f>F5/E5*100</f>
        <v>104.782014656564</v>
      </c>
      <c r="H5" s="404">
        <f>(F5-B5)/B5*100</f>
        <v>1.73661360347322</v>
      </c>
      <c r="XEW5" s="414"/>
      <c r="XEX5" s="414"/>
      <c r="XEY5" s="414"/>
      <c r="XEZ5" s="414"/>
      <c r="XFA5" s="414"/>
      <c r="XFB5" s="414"/>
      <c r="XFC5" s="414"/>
      <c r="XFD5" s="414"/>
    </row>
    <row r="6" s="388" customFormat="1" ht="30" customHeight="1" spans="1:16384">
      <c r="A6" s="400" t="s">
        <v>85</v>
      </c>
      <c r="B6" s="401">
        <v>50.08</v>
      </c>
      <c r="C6" s="402">
        <f>SUM(C7:C12)</f>
        <v>41.48</v>
      </c>
      <c r="D6" s="401">
        <f t="shared" ref="D6:D25" si="0">(C6-B6)/B6*100</f>
        <v>-17.1725239616613</v>
      </c>
      <c r="E6" s="402">
        <v>53.21</v>
      </c>
      <c r="F6" s="402">
        <v>52.07</v>
      </c>
      <c r="G6" s="403">
        <f t="shared" ref="G6:G25" si="1">F6/E6*100</f>
        <v>97.8575455741402</v>
      </c>
      <c r="H6" s="404">
        <f t="shared" ref="H6:H25" si="2">(F6-B6)/B6*100</f>
        <v>3.97364217252397</v>
      </c>
      <c r="XEW6" s="414"/>
      <c r="XEX6" s="414"/>
      <c r="XEY6" s="414"/>
      <c r="XEZ6" s="414"/>
      <c r="XFA6" s="414"/>
      <c r="XFB6" s="414"/>
      <c r="XFC6" s="414"/>
      <c r="XFD6" s="414"/>
    </row>
    <row r="7" s="388" customFormat="1" ht="30" customHeight="1" spans="1:16384">
      <c r="A7" s="405" t="s">
        <v>86</v>
      </c>
      <c r="B7" s="406">
        <v>8.64</v>
      </c>
      <c r="C7" s="402">
        <v>9.5</v>
      </c>
      <c r="D7" s="401">
        <f t="shared" si="0"/>
        <v>9.9537037037037</v>
      </c>
      <c r="E7" s="402">
        <v>9.5</v>
      </c>
      <c r="F7" s="402">
        <v>8.9</v>
      </c>
      <c r="G7" s="403">
        <f t="shared" si="1"/>
        <v>93.6842105263158</v>
      </c>
      <c r="H7" s="404">
        <f t="shared" si="2"/>
        <v>3.00925925925926</v>
      </c>
      <c r="XEW7" s="415"/>
      <c r="XEX7" s="415"/>
      <c r="XEY7" s="415"/>
      <c r="XEZ7" s="415"/>
      <c r="XFA7" s="415"/>
      <c r="XFB7" s="415"/>
      <c r="XFC7" s="415"/>
      <c r="XFD7" s="415"/>
    </row>
    <row r="8" s="388" customFormat="1" ht="30" customHeight="1" spans="1:16384">
      <c r="A8" s="407" t="s">
        <v>88</v>
      </c>
      <c r="B8" s="401">
        <v>3.15</v>
      </c>
      <c r="C8" s="402">
        <v>3.46</v>
      </c>
      <c r="D8" s="401">
        <f t="shared" si="0"/>
        <v>9.84126984126984</v>
      </c>
      <c r="E8" s="402">
        <v>3.46</v>
      </c>
      <c r="F8" s="402">
        <v>3.47</v>
      </c>
      <c r="G8" s="403">
        <f t="shared" si="1"/>
        <v>100.28901734104</v>
      </c>
      <c r="H8" s="404">
        <f t="shared" si="2"/>
        <v>10.1587301587302</v>
      </c>
      <c r="XEW8" s="306"/>
      <c r="XEX8" s="306"/>
      <c r="XEY8" s="306"/>
      <c r="XEZ8" s="306"/>
      <c r="XFA8" s="306"/>
      <c r="XFB8" s="306"/>
      <c r="XFC8" s="306"/>
      <c r="XFD8" s="306"/>
    </row>
    <row r="9" s="388" customFormat="1" ht="30" customHeight="1" spans="1:16384">
      <c r="A9" s="407" t="s">
        <v>89</v>
      </c>
      <c r="B9" s="401">
        <v>1.54</v>
      </c>
      <c r="C9" s="402">
        <v>1.69</v>
      </c>
      <c r="D9" s="401">
        <f t="shared" si="0"/>
        <v>9.74025974025973</v>
      </c>
      <c r="E9" s="402">
        <v>1.69</v>
      </c>
      <c r="F9" s="402">
        <v>0.82</v>
      </c>
      <c r="G9" s="403">
        <f t="shared" si="1"/>
        <v>48.5207100591716</v>
      </c>
      <c r="H9" s="404">
        <f t="shared" si="2"/>
        <v>-46.7532467532468</v>
      </c>
      <c r="XEW9" s="306"/>
      <c r="XEX9" s="306"/>
      <c r="XEY9" s="306"/>
      <c r="XEZ9" s="306"/>
      <c r="XFA9" s="306"/>
      <c r="XFB9" s="306"/>
      <c r="XFC9" s="306"/>
      <c r="XFD9" s="306"/>
    </row>
    <row r="10" s="388" customFormat="1" ht="30" customHeight="1" spans="1:16384">
      <c r="A10" s="407" t="s">
        <v>91</v>
      </c>
      <c r="B10" s="401">
        <v>24.01</v>
      </c>
      <c r="C10" s="402">
        <v>24.5</v>
      </c>
      <c r="D10" s="401">
        <f t="shared" si="0"/>
        <v>2.04081632653061</v>
      </c>
      <c r="E10" s="402">
        <v>24.5</v>
      </c>
      <c r="F10" s="402">
        <v>24.53</v>
      </c>
      <c r="G10" s="403">
        <f t="shared" si="1"/>
        <v>100.122448979592</v>
      </c>
      <c r="H10" s="404">
        <f t="shared" si="2"/>
        <v>2.16576426488963</v>
      </c>
      <c r="XEW10" s="306"/>
      <c r="XEX10" s="306"/>
      <c r="XEY10" s="306"/>
      <c r="XEZ10" s="306"/>
      <c r="XFA10" s="306"/>
      <c r="XFB10" s="306"/>
      <c r="XFC10" s="306"/>
      <c r="XFD10" s="306"/>
    </row>
    <row r="11" s="388" customFormat="1" ht="30" customHeight="1" spans="1:16384">
      <c r="A11" s="407" t="s">
        <v>92</v>
      </c>
      <c r="B11" s="401">
        <v>1.3</v>
      </c>
      <c r="C11" s="402">
        <v>1.43</v>
      </c>
      <c r="D11" s="401">
        <f t="shared" si="0"/>
        <v>9.99999999999999</v>
      </c>
      <c r="E11" s="402">
        <v>1.43</v>
      </c>
      <c r="F11" s="402">
        <v>1.39</v>
      </c>
      <c r="G11" s="403">
        <f t="shared" si="1"/>
        <v>97.2027972027972</v>
      </c>
      <c r="H11" s="404">
        <f t="shared" si="2"/>
        <v>6.92307692307691</v>
      </c>
      <c r="XEW11" s="306"/>
      <c r="XEX11" s="306"/>
      <c r="XEY11" s="306"/>
      <c r="XEZ11" s="306"/>
      <c r="XFA11" s="306"/>
      <c r="XFB11" s="306"/>
      <c r="XFC11" s="306"/>
      <c r="XFD11" s="306"/>
    </row>
    <row r="12" s="388" customFormat="1" ht="30" customHeight="1" spans="1:16384">
      <c r="A12" s="407" t="s">
        <v>94</v>
      </c>
      <c r="B12" s="401">
        <v>0.83</v>
      </c>
      <c r="C12" s="402">
        <v>0.9</v>
      </c>
      <c r="D12" s="401">
        <f t="shared" si="0"/>
        <v>8.43373493975904</v>
      </c>
      <c r="E12" s="402">
        <v>0.9</v>
      </c>
      <c r="F12" s="402">
        <v>0.9</v>
      </c>
      <c r="G12" s="403">
        <f t="shared" si="1"/>
        <v>100</v>
      </c>
      <c r="H12" s="404">
        <f t="shared" si="2"/>
        <v>8.43373493975904</v>
      </c>
      <c r="XEW12" s="306"/>
      <c r="XEX12" s="306"/>
      <c r="XEY12" s="306"/>
      <c r="XEZ12" s="306"/>
      <c r="XFA12" s="306"/>
      <c r="XFB12" s="306"/>
      <c r="XFC12" s="306"/>
      <c r="XFD12" s="306"/>
    </row>
    <row r="13" s="388" customFormat="1" ht="30" customHeight="1" spans="1:16384">
      <c r="A13" s="407" t="s">
        <v>95</v>
      </c>
      <c r="B13" s="401">
        <v>4.39</v>
      </c>
      <c r="C13" s="402">
        <v>4.79</v>
      </c>
      <c r="D13" s="401">
        <f t="shared" si="0"/>
        <v>9.1116173120729</v>
      </c>
      <c r="E13" s="402">
        <v>4.79</v>
      </c>
      <c r="F13" s="402">
        <v>4.1</v>
      </c>
      <c r="G13" s="403">
        <f t="shared" si="1"/>
        <v>85.5949895615866</v>
      </c>
      <c r="H13" s="404">
        <f t="shared" si="2"/>
        <v>-6.60592255125285</v>
      </c>
      <c r="XEW13" s="306"/>
      <c r="XEX13" s="306"/>
      <c r="XEY13" s="306"/>
      <c r="XEZ13" s="306"/>
      <c r="XFA13" s="306"/>
      <c r="XFB13" s="306"/>
      <c r="XFC13" s="306"/>
      <c r="XFD13" s="306"/>
    </row>
    <row r="14" s="388" customFormat="1" ht="30" customHeight="1" spans="1:16384">
      <c r="A14" s="407" t="s">
        <v>98</v>
      </c>
      <c r="B14" s="401">
        <v>5.01</v>
      </c>
      <c r="C14" s="402">
        <v>5.6</v>
      </c>
      <c r="D14" s="401">
        <f t="shared" si="0"/>
        <v>11.7764471057884</v>
      </c>
      <c r="E14" s="402">
        <v>5.6</v>
      </c>
      <c r="F14" s="402">
        <v>6.6</v>
      </c>
      <c r="G14" s="403">
        <f t="shared" si="1"/>
        <v>117.857142857143</v>
      </c>
      <c r="H14" s="404">
        <f t="shared" si="2"/>
        <v>31.7365269461078</v>
      </c>
      <c r="XEW14" s="306"/>
      <c r="XEX14" s="306"/>
      <c r="XEY14" s="306"/>
      <c r="XEZ14" s="306"/>
      <c r="XFA14" s="306"/>
      <c r="XFB14" s="306"/>
      <c r="XFC14" s="306"/>
      <c r="XFD14" s="306"/>
    </row>
    <row r="15" s="388" customFormat="1" ht="30" customHeight="1" spans="1:16384">
      <c r="A15" s="407" t="s">
        <v>101</v>
      </c>
      <c r="B15" s="401">
        <v>1.21</v>
      </c>
      <c r="C15" s="402">
        <v>1.34</v>
      </c>
      <c r="D15" s="401">
        <f t="shared" si="0"/>
        <v>10.7438016528926</v>
      </c>
      <c r="E15" s="402">
        <v>1.34</v>
      </c>
      <c r="F15" s="402">
        <v>1.36</v>
      </c>
      <c r="G15" s="403">
        <f t="shared" si="1"/>
        <v>101.492537313433</v>
      </c>
      <c r="H15" s="404">
        <f t="shared" si="2"/>
        <v>12.396694214876</v>
      </c>
      <c r="XEW15" s="306"/>
      <c r="XEX15" s="306"/>
      <c r="XEY15" s="306"/>
      <c r="XEZ15" s="306"/>
      <c r="XFA15" s="306"/>
      <c r="XFB15" s="306"/>
      <c r="XFC15" s="306"/>
      <c r="XFD15" s="306"/>
    </row>
    <row r="16" s="388" customFormat="1" ht="30" customHeight="1" spans="1:16384">
      <c r="A16" s="400" t="s">
        <v>102</v>
      </c>
      <c r="B16" s="401">
        <v>32.84</v>
      </c>
      <c r="C16" s="402">
        <v>24.3</v>
      </c>
      <c r="D16" s="401">
        <f t="shared" si="0"/>
        <v>-26.0048721071864</v>
      </c>
      <c r="E16" s="402">
        <f>SUM(E18:E25)</f>
        <v>27.3</v>
      </c>
      <c r="F16" s="402">
        <f>SUM(F18:F25)</f>
        <v>32.29</v>
      </c>
      <c r="G16" s="403">
        <f t="shared" si="1"/>
        <v>118.278388278388</v>
      </c>
      <c r="H16" s="404">
        <f t="shared" si="2"/>
        <v>-1.67478684531061</v>
      </c>
      <c r="XEW16" s="414"/>
      <c r="XEX16" s="414"/>
      <c r="XEY16" s="414"/>
      <c r="XEZ16" s="414"/>
      <c r="XFA16" s="414"/>
      <c r="XFB16" s="414"/>
      <c r="XFC16" s="414"/>
      <c r="XFD16" s="414"/>
    </row>
    <row r="17" s="388" customFormat="1" ht="30" customHeight="1" spans="1:16384">
      <c r="A17" s="408" t="s">
        <v>1197</v>
      </c>
      <c r="B17" s="401">
        <v>17.89</v>
      </c>
      <c r="C17" s="409">
        <v>18.24</v>
      </c>
      <c r="D17" s="401">
        <f t="shared" si="0"/>
        <v>1.95640022358858</v>
      </c>
      <c r="E17" s="401">
        <v>18.24</v>
      </c>
      <c r="F17" s="401">
        <v>18.32</v>
      </c>
      <c r="G17" s="403">
        <f t="shared" si="1"/>
        <v>100.438596491228</v>
      </c>
      <c r="H17" s="404">
        <f t="shared" si="2"/>
        <v>2.4035774175517</v>
      </c>
      <c r="XEW17" s="306"/>
      <c r="XEX17" s="306"/>
      <c r="XEY17" s="306"/>
      <c r="XEZ17" s="306"/>
      <c r="XFA17" s="306"/>
      <c r="XFB17" s="306"/>
      <c r="XFC17" s="306"/>
      <c r="XFD17" s="306"/>
    </row>
    <row r="18" s="388" customFormat="1" ht="30" customHeight="1" spans="1:16384">
      <c r="A18" s="410" t="s">
        <v>1198</v>
      </c>
      <c r="B18" s="406">
        <v>10.28</v>
      </c>
      <c r="C18" s="409">
        <v>10.49</v>
      </c>
      <c r="D18" s="401">
        <f t="shared" si="0"/>
        <v>2.04280155642024</v>
      </c>
      <c r="E18" s="409">
        <v>10.49</v>
      </c>
      <c r="F18" s="402">
        <v>10.5</v>
      </c>
      <c r="G18" s="403">
        <f t="shared" si="1"/>
        <v>100.095328884652</v>
      </c>
      <c r="H18" s="404">
        <f t="shared" si="2"/>
        <v>2.14007782101168</v>
      </c>
      <c r="XEW18" s="416"/>
      <c r="XEX18" s="416"/>
      <c r="XEY18" s="416"/>
      <c r="XEZ18" s="416"/>
      <c r="XFA18" s="416"/>
      <c r="XFB18" s="416"/>
      <c r="XFC18" s="416"/>
      <c r="XFD18" s="416"/>
    </row>
    <row r="19" s="388" customFormat="1" ht="30" customHeight="1" spans="1:16384">
      <c r="A19" s="411" t="s">
        <v>1199</v>
      </c>
      <c r="B19" s="406">
        <v>6.85</v>
      </c>
      <c r="C19" s="409">
        <v>6.99</v>
      </c>
      <c r="D19" s="401">
        <f t="shared" si="0"/>
        <v>2.04379562043796</v>
      </c>
      <c r="E19" s="409">
        <v>6.99</v>
      </c>
      <c r="F19" s="402">
        <v>7</v>
      </c>
      <c r="G19" s="403">
        <f t="shared" si="1"/>
        <v>100.143061516452</v>
      </c>
      <c r="H19" s="404">
        <f t="shared" si="2"/>
        <v>2.18978102189782</v>
      </c>
      <c r="XEW19" s="416"/>
      <c r="XEX19" s="416"/>
      <c r="XEY19" s="416"/>
      <c r="XEZ19" s="416"/>
      <c r="XFA19" s="416"/>
      <c r="XFB19" s="416"/>
      <c r="XFC19" s="416"/>
      <c r="XFD19" s="416"/>
    </row>
    <row r="20" s="388" customFormat="1" ht="30" customHeight="1" spans="1:16384">
      <c r="A20" s="411" t="s">
        <v>1200</v>
      </c>
      <c r="B20" s="406">
        <v>0.76</v>
      </c>
      <c r="C20" s="409">
        <v>0.76</v>
      </c>
      <c r="D20" s="401">
        <f t="shared" si="0"/>
        <v>0</v>
      </c>
      <c r="E20" s="409">
        <v>0.76</v>
      </c>
      <c r="F20" s="402">
        <v>0.82</v>
      </c>
      <c r="G20" s="403">
        <f t="shared" si="1"/>
        <v>107.894736842105</v>
      </c>
      <c r="H20" s="404">
        <f t="shared" si="2"/>
        <v>7.89473684210526</v>
      </c>
      <c r="XEW20" s="416"/>
      <c r="XEX20" s="416"/>
      <c r="XEY20" s="416"/>
      <c r="XEZ20" s="416"/>
      <c r="XFA20" s="416"/>
      <c r="XFB20" s="416"/>
      <c r="XFC20" s="416"/>
      <c r="XFD20" s="416"/>
    </row>
    <row r="21" s="388" customFormat="1" ht="30" customHeight="1" spans="1:16384">
      <c r="A21" s="407" t="s">
        <v>1201</v>
      </c>
      <c r="B21" s="401">
        <v>2.21</v>
      </c>
      <c r="C21" s="402">
        <v>1.51</v>
      </c>
      <c r="D21" s="401">
        <f t="shared" si="0"/>
        <v>-31.6742081447964</v>
      </c>
      <c r="E21" s="402">
        <v>2.01</v>
      </c>
      <c r="F21" s="402">
        <v>2.18</v>
      </c>
      <c r="G21" s="403">
        <f t="shared" si="1"/>
        <v>108.457711442786</v>
      </c>
      <c r="H21" s="404">
        <f t="shared" si="2"/>
        <v>-1.35746606334841</v>
      </c>
      <c r="XEW21" s="306"/>
      <c r="XEX21" s="306"/>
      <c r="XEY21" s="306"/>
      <c r="XEZ21" s="306"/>
      <c r="XFA21" s="306"/>
      <c r="XFB21" s="306"/>
      <c r="XFC21" s="306"/>
      <c r="XFD21" s="306"/>
    </row>
    <row r="22" s="388" customFormat="1" ht="30" customHeight="1" spans="1:16384">
      <c r="A22" s="412" t="s">
        <v>1202</v>
      </c>
      <c r="B22" s="406">
        <v>7.43</v>
      </c>
      <c r="C22" s="402">
        <v>1.44</v>
      </c>
      <c r="D22" s="401">
        <f t="shared" si="0"/>
        <v>-80.6191117092867</v>
      </c>
      <c r="E22" s="402">
        <v>2.44</v>
      </c>
      <c r="F22" s="402">
        <v>4.56</v>
      </c>
      <c r="G22" s="403">
        <f t="shared" si="1"/>
        <v>186.885245901639</v>
      </c>
      <c r="H22" s="404">
        <f t="shared" si="2"/>
        <v>-38.6271870794078</v>
      </c>
      <c r="XEW22" s="306"/>
      <c r="XEX22" s="306"/>
      <c r="XEY22" s="306"/>
      <c r="XEZ22" s="306"/>
      <c r="XFA22" s="306"/>
      <c r="XFB22" s="306"/>
      <c r="XFC22" s="306"/>
      <c r="XFD22" s="306"/>
    </row>
    <row r="23" s="388" customFormat="1" ht="30" customHeight="1" spans="1:16384">
      <c r="A23" s="412" t="s">
        <v>1203</v>
      </c>
      <c r="B23" s="401">
        <v>2.34</v>
      </c>
      <c r="C23" s="402">
        <v>1</v>
      </c>
      <c r="D23" s="401">
        <f t="shared" si="0"/>
        <v>-57.2649572649573</v>
      </c>
      <c r="E23" s="402">
        <v>1.5</v>
      </c>
      <c r="F23" s="402">
        <v>3.63</v>
      </c>
      <c r="G23" s="403">
        <f t="shared" si="1"/>
        <v>242</v>
      </c>
      <c r="H23" s="404">
        <f t="shared" si="2"/>
        <v>55.1282051282051</v>
      </c>
      <c r="XEW23" s="306"/>
      <c r="XEX23" s="306"/>
      <c r="XEY23" s="306"/>
      <c r="XEZ23" s="306"/>
      <c r="XFA23" s="306"/>
      <c r="XFB23" s="306"/>
      <c r="XFC23" s="306"/>
      <c r="XFD23" s="306"/>
    </row>
    <row r="24" s="388" customFormat="1" ht="30" customHeight="1" spans="1:16384">
      <c r="A24" s="412" t="s">
        <v>111</v>
      </c>
      <c r="B24" s="401">
        <v>1.26</v>
      </c>
      <c r="C24" s="402">
        <v>1.4</v>
      </c>
      <c r="D24" s="401">
        <f t="shared" si="0"/>
        <v>11.1111111111111</v>
      </c>
      <c r="E24" s="402">
        <v>1.4</v>
      </c>
      <c r="F24" s="402">
        <v>1.58</v>
      </c>
      <c r="G24" s="403">
        <f t="shared" si="1"/>
        <v>112.857142857143</v>
      </c>
      <c r="H24" s="404">
        <f t="shared" si="2"/>
        <v>25.3968253968254</v>
      </c>
      <c r="XEW24" s="306"/>
      <c r="XEX24" s="306"/>
      <c r="XEY24" s="306"/>
      <c r="XEZ24" s="306"/>
      <c r="XFA24" s="306"/>
      <c r="XFB24" s="306"/>
      <c r="XFC24" s="306"/>
      <c r="XFD24" s="306"/>
    </row>
    <row r="25" s="388" customFormat="1" ht="30" customHeight="1" spans="1:16384">
      <c r="A25" s="412" t="s">
        <v>112</v>
      </c>
      <c r="B25" s="401">
        <v>1.7</v>
      </c>
      <c r="C25" s="402">
        <v>0.71</v>
      </c>
      <c r="D25" s="401">
        <f t="shared" si="0"/>
        <v>-58.2352941176471</v>
      </c>
      <c r="E25" s="402">
        <v>1.71</v>
      </c>
      <c r="F25" s="402">
        <v>2.02</v>
      </c>
      <c r="G25" s="403">
        <f t="shared" si="1"/>
        <v>118.12865497076</v>
      </c>
      <c r="H25" s="404">
        <f t="shared" si="2"/>
        <v>18.8235294117647</v>
      </c>
      <c r="XEW25" s="306"/>
      <c r="XEX25" s="306"/>
      <c r="XEY25" s="306"/>
      <c r="XEZ25" s="306"/>
      <c r="XFA25" s="306"/>
      <c r="XFB25" s="306"/>
      <c r="XFC25" s="306"/>
      <c r="XFD25" s="306"/>
    </row>
    <row r="26" s="386" customFormat="1" spans="1:16384">
      <c r="A26" s="413"/>
      <c r="D26" s="389"/>
      <c r="G26" s="389"/>
      <c r="XEW26" s="237"/>
      <c r="XEX26" s="237"/>
      <c r="XEY26" s="237"/>
      <c r="XEZ26" s="237"/>
      <c r="XFA26" s="237"/>
      <c r="XFB26" s="237"/>
      <c r="XFC26" s="237"/>
      <c r="XFD26" s="237"/>
    </row>
  </sheetData>
  <mergeCells count="2">
    <mergeCell ref="A2:H2"/>
    <mergeCell ref="G3:H3"/>
  </mergeCells>
  <printOptions horizontalCentered="1"/>
  <pageMargins left="0.751388888888889" right="0.751388888888889" top="1" bottom="1" header="0.511805555555556" footer="0.511805555555556"/>
  <pageSetup paperSize="9" scale="98" fitToHeight="0" orientation="portrait" horizontalDpi="6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23"/>
  <sheetViews>
    <sheetView workbookViewId="0">
      <selection activeCell="F8" sqref="F8"/>
    </sheetView>
  </sheetViews>
  <sheetFormatPr defaultColWidth="8.75" defaultRowHeight="15.75" outlineLevelCol="6"/>
  <cols>
    <col min="1" max="1" width="30.8833333333333" style="286"/>
    <col min="2" max="5" width="9.63333333333333" style="286" customWidth="1"/>
    <col min="6" max="7" width="9.63333333333333" style="371" customWidth="1"/>
    <col min="8" max="28" width="9" style="286"/>
    <col min="29" max="255" width="8.75" style="286" customWidth="1"/>
    <col min="256" max="16384" width="8.75" style="286"/>
  </cols>
  <sheetData>
    <row r="1" spans="1:1">
      <c r="A1" s="287" t="s">
        <v>1204</v>
      </c>
    </row>
    <row r="2" s="286" customFormat="1" ht="42.75" customHeight="1" spans="1:7">
      <c r="A2" s="372" t="s">
        <v>1205</v>
      </c>
      <c r="B2" s="372"/>
      <c r="C2" s="372"/>
      <c r="D2" s="372"/>
      <c r="E2" s="372"/>
      <c r="F2" s="373"/>
      <c r="G2" s="373"/>
    </row>
    <row r="3" s="286" customFormat="1" ht="20" customHeight="1" spans="1:7">
      <c r="A3" s="220"/>
      <c r="B3" s="374"/>
      <c r="C3" s="374"/>
      <c r="D3" s="374"/>
      <c r="E3" s="374"/>
      <c r="F3" s="375"/>
      <c r="G3" s="364" t="s">
        <v>48</v>
      </c>
    </row>
    <row r="4" s="286" customFormat="1" ht="43" customHeight="1" spans="1:7">
      <c r="A4" s="376" t="s">
        <v>77</v>
      </c>
      <c r="B4" s="377" t="s">
        <v>1206</v>
      </c>
      <c r="C4" s="377" t="s">
        <v>1207</v>
      </c>
      <c r="D4" s="377" t="s">
        <v>1208</v>
      </c>
      <c r="E4" s="377" t="s">
        <v>1209</v>
      </c>
      <c r="F4" s="378" t="s">
        <v>1210</v>
      </c>
      <c r="G4" s="378" t="s">
        <v>1211</v>
      </c>
    </row>
    <row r="5" s="286" customFormat="1" ht="30" customHeight="1" spans="1:7">
      <c r="A5" s="224" t="s">
        <v>1212</v>
      </c>
      <c r="B5" s="379">
        <f>SUM(B6:B22)</f>
        <v>121.29</v>
      </c>
      <c r="C5" s="379">
        <f>SUM(C6:C22)</f>
        <v>119.86</v>
      </c>
      <c r="D5" s="379">
        <f>SUM(D6:D22)</f>
        <v>135.32</v>
      </c>
      <c r="E5" s="379">
        <f>SUM(E6:E22)</f>
        <v>129.76</v>
      </c>
      <c r="F5" s="379">
        <f t="shared" ref="F5:F22" si="0">E5/D5*100</f>
        <v>95.891220809932</v>
      </c>
      <c r="G5" s="379">
        <f t="shared" ref="G5:G22" si="1">(E5-B5)/B5*100</f>
        <v>6.9832632533597</v>
      </c>
    </row>
    <row r="6" s="286" customFormat="1" ht="30" customHeight="1" spans="1:7">
      <c r="A6" s="380" t="s">
        <v>1213</v>
      </c>
      <c r="B6" s="381">
        <v>12.52</v>
      </c>
      <c r="C6" s="381">
        <v>13.1</v>
      </c>
      <c r="D6" s="379">
        <v>13.4</v>
      </c>
      <c r="E6" s="379">
        <v>13.4</v>
      </c>
      <c r="F6" s="379">
        <f t="shared" si="0"/>
        <v>100</v>
      </c>
      <c r="G6" s="379">
        <f t="shared" si="1"/>
        <v>7.02875399361023</v>
      </c>
    </row>
    <row r="7" s="286" customFormat="1" ht="30" customHeight="1" spans="1:7">
      <c r="A7" s="382" t="s">
        <v>308</v>
      </c>
      <c r="B7" s="379">
        <v>9.68</v>
      </c>
      <c r="C7" s="381">
        <v>9.96</v>
      </c>
      <c r="D7" s="379">
        <v>10.1</v>
      </c>
      <c r="E7" s="379">
        <v>10.1</v>
      </c>
      <c r="F7" s="379">
        <f t="shared" si="0"/>
        <v>100</v>
      </c>
      <c r="G7" s="379">
        <f t="shared" si="1"/>
        <v>4.33884297520661</v>
      </c>
    </row>
    <row r="8" s="286" customFormat="1" ht="30" customHeight="1" spans="1:7">
      <c r="A8" s="382" t="s">
        <v>358</v>
      </c>
      <c r="B8" s="381">
        <v>12.23</v>
      </c>
      <c r="C8" s="381">
        <v>11.53</v>
      </c>
      <c r="D8" s="383">
        <v>14.54</v>
      </c>
      <c r="E8" s="381">
        <v>13.24</v>
      </c>
      <c r="F8" s="379">
        <f t="shared" si="0"/>
        <v>91.0591471801926</v>
      </c>
      <c r="G8" s="379">
        <f t="shared" si="1"/>
        <v>8.25838103025347</v>
      </c>
    </row>
    <row r="9" s="286" customFormat="1" ht="30" customHeight="1" spans="1:7">
      <c r="A9" s="382" t="s">
        <v>410</v>
      </c>
      <c r="B9" s="381">
        <v>2.16</v>
      </c>
      <c r="C9" s="381">
        <v>2.07</v>
      </c>
      <c r="D9" s="383">
        <v>2.24</v>
      </c>
      <c r="E9" s="381">
        <v>2.24</v>
      </c>
      <c r="F9" s="379">
        <f t="shared" si="0"/>
        <v>100</v>
      </c>
      <c r="G9" s="379">
        <f t="shared" si="1"/>
        <v>3.70370370370371</v>
      </c>
    </row>
    <row r="10" s="286" customFormat="1" ht="30" customHeight="1" spans="1:7">
      <c r="A10" s="382" t="s">
        <v>459</v>
      </c>
      <c r="B10" s="381">
        <v>2.21</v>
      </c>
      <c r="C10" s="381">
        <v>2.22</v>
      </c>
      <c r="D10" s="379">
        <v>2.65</v>
      </c>
      <c r="E10" s="381">
        <v>2.65</v>
      </c>
      <c r="F10" s="379">
        <f t="shared" si="0"/>
        <v>100</v>
      </c>
      <c r="G10" s="379">
        <f t="shared" si="1"/>
        <v>19.9095022624434</v>
      </c>
    </row>
    <row r="11" s="286" customFormat="1" ht="30" customHeight="1" spans="1:7">
      <c r="A11" s="382" t="s">
        <v>500</v>
      </c>
      <c r="B11" s="381">
        <v>20.51</v>
      </c>
      <c r="C11" s="381">
        <v>16.85</v>
      </c>
      <c r="D11" s="383">
        <v>23.17</v>
      </c>
      <c r="E11" s="381">
        <v>21.95</v>
      </c>
      <c r="F11" s="379">
        <f t="shared" si="0"/>
        <v>94.7345705653863</v>
      </c>
      <c r="G11" s="379">
        <f t="shared" si="1"/>
        <v>7.02096538274012</v>
      </c>
    </row>
    <row r="12" s="286" customFormat="1" ht="30" customHeight="1" spans="1:7">
      <c r="A12" s="384" t="s">
        <v>601</v>
      </c>
      <c r="B12" s="379">
        <v>3.41</v>
      </c>
      <c r="C12" s="381">
        <v>3.67</v>
      </c>
      <c r="D12" s="379">
        <v>3.73</v>
      </c>
      <c r="E12" s="379">
        <v>3.73</v>
      </c>
      <c r="F12" s="379">
        <f t="shared" si="0"/>
        <v>100</v>
      </c>
      <c r="G12" s="379">
        <f t="shared" si="1"/>
        <v>9.3841642228739</v>
      </c>
    </row>
    <row r="13" s="286" customFormat="1" ht="30" customHeight="1" spans="1:7">
      <c r="A13" s="382" t="s">
        <v>664</v>
      </c>
      <c r="B13" s="381">
        <v>4.47</v>
      </c>
      <c r="C13" s="381">
        <v>3.46</v>
      </c>
      <c r="D13" s="379">
        <v>5.55</v>
      </c>
      <c r="E13" s="381">
        <v>5.08</v>
      </c>
      <c r="F13" s="379">
        <f t="shared" si="0"/>
        <v>91.5315315315315</v>
      </c>
      <c r="G13" s="379">
        <f t="shared" si="1"/>
        <v>13.6465324384788</v>
      </c>
    </row>
    <row r="14" s="286" customFormat="1" ht="30" customHeight="1" spans="1:7">
      <c r="A14" s="382" t="s">
        <v>735</v>
      </c>
      <c r="B14" s="381">
        <v>22.17</v>
      </c>
      <c r="C14" s="381">
        <v>22.3</v>
      </c>
      <c r="D14" s="381">
        <v>23.7</v>
      </c>
      <c r="E14" s="381">
        <v>22.22</v>
      </c>
      <c r="F14" s="379">
        <f t="shared" si="0"/>
        <v>93.7552742616034</v>
      </c>
      <c r="G14" s="379">
        <f t="shared" si="1"/>
        <v>0.225529995489387</v>
      </c>
    </row>
    <row r="15" s="286" customFormat="1" ht="30" customHeight="1" spans="1:7">
      <c r="A15" s="382" t="s">
        <v>755</v>
      </c>
      <c r="B15" s="381">
        <v>5.45</v>
      </c>
      <c r="C15" s="381">
        <v>5.53</v>
      </c>
      <c r="D15" s="381">
        <v>5.76</v>
      </c>
      <c r="E15" s="381">
        <v>5.76</v>
      </c>
      <c r="F15" s="379">
        <f t="shared" si="0"/>
        <v>100</v>
      </c>
      <c r="G15" s="379">
        <f t="shared" si="1"/>
        <v>5.68807339449541</v>
      </c>
    </row>
    <row r="16" s="286" customFormat="1" ht="30" customHeight="1" spans="1:7">
      <c r="A16" s="382" t="s">
        <v>862</v>
      </c>
      <c r="B16" s="381">
        <v>10.43</v>
      </c>
      <c r="C16" s="381">
        <v>8.57</v>
      </c>
      <c r="D16" s="381">
        <v>13.09</v>
      </c>
      <c r="E16" s="381">
        <v>12.46</v>
      </c>
      <c r="F16" s="379">
        <f t="shared" si="0"/>
        <v>95.1871657754011</v>
      </c>
      <c r="G16" s="379">
        <f t="shared" si="1"/>
        <v>19.4630872483222</v>
      </c>
    </row>
    <row r="17" s="286" customFormat="1" ht="30" customHeight="1" spans="1:7">
      <c r="A17" s="384" t="s">
        <v>913</v>
      </c>
      <c r="B17" s="379">
        <v>1.94</v>
      </c>
      <c r="C17" s="381">
        <v>1.5</v>
      </c>
      <c r="D17" s="381">
        <v>1.96</v>
      </c>
      <c r="E17" s="379">
        <v>1.96</v>
      </c>
      <c r="F17" s="379">
        <f t="shared" si="0"/>
        <v>100</v>
      </c>
      <c r="G17" s="379">
        <f t="shared" si="1"/>
        <v>1.03092783505155</v>
      </c>
    </row>
    <row r="18" s="286" customFormat="1" ht="30" customHeight="1" spans="1:7">
      <c r="A18" s="382" t="s">
        <v>960</v>
      </c>
      <c r="B18" s="381">
        <v>1.18</v>
      </c>
      <c r="C18" s="381">
        <v>0.9</v>
      </c>
      <c r="D18" s="379">
        <v>1.19</v>
      </c>
      <c r="E18" s="379">
        <v>1.19</v>
      </c>
      <c r="F18" s="379">
        <f t="shared" si="0"/>
        <v>100</v>
      </c>
      <c r="G18" s="379">
        <f t="shared" si="1"/>
        <v>0.847457627118645</v>
      </c>
    </row>
    <row r="19" s="286" customFormat="1" ht="30" customHeight="1" spans="1:7">
      <c r="A19" s="384" t="s">
        <v>1007</v>
      </c>
      <c r="B19" s="381">
        <v>1.34</v>
      </c>
      <c r="C19" s="381">
        <v>1.46</v>
      </c>
      <c r="D19" s="379">
        <v>1.64</v>
      </c>
      <c r="E19" s="381">
        <v>1.64</v>
      </c>
      <c r="F19" s="379">
        <f t="shared" si="0"/>
        <v>100</v>
      </c>
      <c r="G19" s="379">
        <f t="shared" si="1"/>
        <v>22.3880597014925</v>
      </c>
    </row>
    <row r="20" s="286" customFormat="1" ht="30" customHeight="1" spans="1:7">
      <c r="A20" s="382" t="s">
        <v>1057</v>
      </c>
      <c r="B20" s="381">
        <v>3.52</v>
      </c>
      <c r="C20" s="381">
        <v>3.05</v>
      </c>
      <c r="D20" s="381">
        <v>3.82</v>
      </c>
      <c r="E20" s="381">
        <v>3.36</v>
      </c>
      <c r="F20" s="379">
        <f t="shared" si="0"/>
        <v>87.9581151832461</v>
      </c>
      <c r="G20" s="379">
        <f t="shared" si="1"/>
        <v>-4.54545454545455</v>
      </c>
    </row>
    <row r="21" s="286" customFormat="1" ht="30" customHeight="1" spans="1:7">
      <c r="A21" s="382" t="s">
        <v>1163</v>
      </c>
      <c r="B21" s="381">
        <v>6.22</v>
      </c>
      <c r="C21" s="381">
        <v>6.85</v>
      </c>
      <c r="D21" s="381">
        <v>6.85</v>
      </c>
      <c r="E21" s="381">
        <v>6.85</v>
      </c>
      <c r="F21" s="379">
        <f t="shared" si="0"/>
        <v>100</v>
      </c>
      <c r="G21" s="379">
        <f t="shared" si="1"/>
        <v>10.1286173633441</v>
      </c>
    </row>
    <row r="22" s="286" customFormat="1" ht="30" customHeight="1" spans="1:7">
      <c r="A22" s="382" t="s">
        <v>1214</v>
      </c>
      <c r="B22" s="381">
        <v>1.85</v>
      </c>
      <c r="C22" s="381">
        <v>6.84</v>
      </c>
      <c r="D22" s="379">
        <v>1.93</v>
      </c>
      <c r="E22" s="381">
        <v>1.93</v>
      </c>
      <c r="F22" s="379">
        <f t="shared" si="0"/>
        <v>100</v>
      </c>
      <c r="G22" s="379">
        <f t="shared" si="1"/>
        <v>4.32432432432432</v>
      </c>
    </row>
    <row r="23" s="286" customFormat="1" spans="3:7">
      <c r="C23" s="385"/>
      <c r="F23" s="371"/>
      <c r="G23" s="371"/>
    </row>
  </sheetData>
  <mergeCells count="1">
    <mergeCell ref="A2:G2"/>
  </mergeCells>
  <printOptions horizontalCentered="1"/>
  <pageMargins left="0.751388888888889" right="0.751388888888889" top="1" bottom="1" header="0.511805555555556" footer="0.511805555555556"/>
  <pageSetup paperSize="9" scale="98" fitToHeight="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39</vt:i4>
      </vt:variant>
    </vt:vector>
  </HeadingPairs>
  <TitlesOfParts>
    <vt:vector size="39" baseType="lpstr">
      <vt:lpstr>目录</vt:lpstr>
      <vt:lpstr>1.全市公共预算收入表</vt:lpstr>
      <vt:lpstr>2.全市公共预算支出表</vt:lpstr>
      <vt:lpstr>3.全市公共预算收入明细表</vt:lpstr>
      <vt:lpstr>4.全市公共预算支出明细表</vt:lpstr>
      <vt:lpstr>5.市级公共预算收入表</vt:lpstr>
      <vt:lpstr>6.市级公共预算支出表</vt:lpstr>
      <vt:lpstr>7.市级公共预算收入明细表</vt:lpstr>
      <vt:lpstr>8.市级公共预算支出明细表</vt:lpstr>
      <vt:lpstr>9.市级公共预算支出（功能分类）</vt:lpstr>
      <vt:lpstr>10.市级公共预算基本支出（经济分类）</vt:lpstr>
      <vt:lpstr>11.一般公共预算转移支付表（分项目）</vt:lpstr>
      <vt:lpstr>12.一般公共预算转移支付表（分地区）</vt:lpstr>
      <vt:lpstr>13.转移支付执行情况说明表</vt:lpstr>
      <vt:lpstr>14.全市基金收入表</vt:lpstr>
      <vt:lpstr>15.全市基金支出表</vt:lpstr>
      <vt:lpstr>16.市级基金收支表</vt:lpstr>
      <vt:lpstr>17.市级基金收入表</vt:lpstr>
      <vt:lpstr>18.市级基金支出表</vt:lpstr>
      <vt:lpstr>19.市级基金转移支付表（分项目）</vt:lpstr>
      <vt:lpstr>20.市级基金转移支付表（分地区）</vt:lpstr>
      <vt:lpstr>21.全市国资预算收入表</vt:lpstr>
      <vt:lpstr>22.全市国资预算支出表</vt:lpstr>
      <vt:lpstr>23.市级国资预算收支表</vt:lpstr>
      <vt:lpstr>24.市级国资预算收入表</vt:lpstr>
      <vt:lpstr>25.市级国资预算支出表</vt:lpstr>
      <vt:lpstr>26.市级国资预算转移支付表</vt:lpstr>
      <vt:lpstr>27.全市社保基金收支表</vt:lpstr>
      <vt:lpstr>28.市级社保基金收支表</vt:lpstr>
      <vt:lpstr>29.市级社保基金收入表</vt:lpstr>
      <vt:lpstr>30.市级社保基金支出表</vt:lpstr>
      <vt:lpstr>31.地方债务情况说明</vt:lpstr>
      <vt:lpstr>32.债务限额和余额</vt:lpstr>
      <vt:lpstr>33.全市地方政府债券使用情况表</vt:lpstr>
      <vt:lpstr>34.市本级地方政府债券使用情况表</vt:lpstr>
      <vt:lpstr>35.市级预算绩效工作情况</vt:lpstr>
      <vt:lpstr>36.部分专项资金绩效目标完成情况表</vt:lpstr>
      <vt:lpstr>37.部分专项资金绩效目标完成情况表</vt:lpstr>
      <vt:lpstr>38.市级“三公”经费决算汇总情况表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刘艳 10.105.129.106</dc:creator>
  <cp:lastModifiedBy>HW</cp:lastModifiedBy>
  <dcterms:created xsi:type="dcterms:W3CDTF">2020-08-05T07:06:00Z</dcterms:created>
  <dcterms:modified xsi:type="dcterms:W3CDTF">2024-11-27T02:12:02Z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F36D21EDE9E94318941C66E4A5189F8E_13</vt:lpwstr>
  </property>
</Properties>
</file>