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<sst xmlns="http://schemas.openxmlformats.org/spreadsheetml/2006/main" count="819" uniqueCount="385">
  <si>
    <t>2025年单位预算公开表</t>
  </si>
  <si>
    <t>单位代码：</t>
  </si>
  <si>
    <t>单位名称：</t>
  </si>
  <si>
    <t>常德市教学仪器站</t>
  </si>
  <si>
    <t>单位预算公开表</t>
  </si>
  <si>
    <t>一、单位预算报表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</si>
  <si>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</si>
  <si>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</si>
  <si>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</si>
  <si>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</si>
  <si>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</si>
  <si>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</si>
  <si>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</si>
  <si>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</si>
  <si>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</si>
  <si>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</si>
  <si>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</si>
  <si>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</si>
  <si>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</si>
  <si>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</si>
  <si>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</si>
  <si>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</si>
  <si>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</si>
  <si>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</si>
  <si>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</si>
  <si>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</si>
  <si>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</si>
  <si>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</si>
  <si>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</si>
  <si>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单位公开表01</t>
  </si>
  <si>
    <r>
      <rPr>
        <b/>
        <sz val="9"/>
        <rFont val="SimSun"/>
        <charset val="134"/>
      </rPr>
      <t>单位：201002</t>
    </r>
    <r>
      <rPr>
        <b/>
        <u/>
        <sz val="9"/>
        <rFont val="SimSun"/>
        <charset val="134"/>
      </rPr>
      <t xml:space="preserve"> </t>
    </r>
    <r>
      <rPr>
        <b/>
        <sz val="9"/>
        <rFont val="SimSun"/>
        <charset val="134"/>
      </rPr>
      <t>常德市教学仪器站</t>
    </r>
  </si>
  <si>
    <t>金额单位：万元</t>
  </si>
  <si>
    <t>收入</t>
  </si>
  <si>
    <t>支出</t>
  </si>
  <si>
    <t>项目</t>
  </si>
  <si>
    <t>预算数</t>
  </si>
  <si>
    <t>项目（按功能分类）</t>
  </si>
  <si>
    <t>常德市特殊教育学校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</si>
  <si>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</si>
  <si>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</si>
  <si>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</si>
  <si>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</si>
  <si>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</si>
  <si>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</si>
  <si>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</si>
  <si>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</si>
  <si>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</si>
  <si>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</si>
  <si>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</si>
  <si>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</si>
  <si>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</si>
  <si>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</si>
  <si>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</si>
  <si>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</si>
  <si>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</si>
  <si>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</si>
  <si>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</si>
  <si>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</si>
  <si>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</si>
  <si>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</si>
  <si>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</si>
  <si>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</si>
  <si>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</si>
  <si>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</si>
  <si>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</si>
  <si>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</si>
  <si>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</si>
  <si>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</si>
  <si>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</si>
  <si>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</si>
  <si>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</si>
  <si>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</si>
  <si>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</si>
  <si>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</si>
  <si>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</si>
  <si>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</si>
  <si>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</si>
  <si>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</si>
  <si>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</si>
  <si>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</si>
  <si>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</si>
  <si>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</si>
  <si>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</si>
  <si>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</si>
  <si>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</si>
  <si>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</si>
  <si>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</si>
  <si>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</si>
  <si>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</si>
  <si>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</si>
  <si>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</si>
  <si>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</si>
  <si>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</si>
  <si>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</si>
  <si>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</si>
  <si>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</si>
  <si>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</si>
  <si>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</si>
  <si>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</si>
  <si>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</si>
  <si>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</si>
  <si>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</si>
  <si>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</si>
  <si>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</si>
  <si>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</si>
  <si>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</si>
  <si>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</si>
  <si>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</si>
  <si>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</si>
  <si>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</si>
  <si>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</si>
  <si>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</si>
  <si>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</si>
  <si>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</si>
  <si>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</si>
  <si>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</si>
  <si>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</si>
  <si>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</si>
  <si>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</si>
  <si>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</si>
  <si>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</si>
  <si>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</si>
  <si>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</si>
  <si>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</si>
  <si>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</si>
  <si>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</si>
  <si>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</si>
  <si>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</si>
  <si>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</si>
  <si>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</si>
  <si>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</si>
  <si>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</si>
  <si>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单位公开表02</t>
  </si>
  <si>
    <t>单位：201002 常德市教学仪器站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</si>
  <si>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</si>
  <si>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</si>
  <si>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</si>
  <si>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</si>
  <si>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</si>
  <si>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</si>
  <si>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</si>
  <si>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</si>
  <si>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</si>
  <si>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</si>
  <si>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</si>
  <si>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</si>
  <si>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</si>
  <si>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</si>
  <si>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</si>
  <si>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</si>
  <si>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</si>
  <si>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</si>
  <si>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</si>
  <si>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</si>
  <si>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常德市教育局</t>
  </si>
  <si>
    <t>单位公开表03</t>
  </si>
  <si>
    <t>科目编码</t>
  </si>
  <si>
    <t>科目名称</t>
  </si>
  <si>
    <t>基本支出</t>
  </si>
  <si>
    <t>事业单位经营支出</t>
  </si>
  <si>
    <t>上缴上级支出</t>
  </si>
  <si>
    <t>对附属单位补助支出</t>
  </si>
  <si>
    <t>教育支出</t>
  </si>
  <si>
    <t>教育管理事务</t>
  </si>
  <si>
    <t>其他教育管理事务支出</t>
  </si>
  <si>
    <t>社会保障和就业支出</t>
  </si>
  <si>
    <t>行政事业单位养老支出</t>
  </si>
  <si>
    <t>机关事业单位基本养老保险缴费支出</t>
  </si>
  <si>
    <t xml:space="preserve">其他社会保障和就业支出 </t>
  </si>
  <si>
    <t>住房保障支出</t>
  </si>
  <si>
    <t>住房改革支出</t>
  </si>
  <si>
    <t>住房公积金</t>
  </si>
  <si>
    <t>单位公开表04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</si>
  <si>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</si>
  <si>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</si>
  <si>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</si>
  <si>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</si>
  <si>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</si>
  <si>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</si>
  <si>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</si>
  <si>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</si>
  <si>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</si>
  <si>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</si>
  <si>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</si>
  <si>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</si>
  <si>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</si>
  <si>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</si>
  <si>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</si>
  <si>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</si>
  <si>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</si>
  <si>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</si>
  <si>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</si>
  <si>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</si>
  <si>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</si>
  <si>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01</t>
  </si>
  <si>
    <t>05</t>
  </si>
  <si>
    <t>02</t>
  </si>
  <si>
    <t>单位公开表05</t>
  </si>
  <si>
    <t>总  计</t>
  </si>
  <si>
    <t>项目支出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</si>
  <si>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</si>
  <si>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</si>
  <si>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</si>
  <si>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</si>
  <si>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</si>
  <si>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</si>
  <si>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</si>
  <si>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</si>
  <si>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</si>
  <si>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</si>
  <si>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</si>
  <si>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</si>
  <si>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</si>
  <si>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</si>
  <si>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</si>
  <si>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</si>
  <si>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</si>
  <si>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</si>
  <si>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</si>
  <si>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</si>
  <si>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注：本表中本年收入包括本级安排和上级安排，含当年支出和上年结转结余资金</t>
  </si>
  <si>
    <t>单位公开表07</t>
  </si>
  <si>
    <t>人员经费</t>
  </si>
  <si>
    <t>公用经费</t>
  </si>
  <si>
    <t>单位公开表08</t>
  </si>
  <si>
    <t>单位：万元</t>
  </si>
  <si>
    <t>部门预算支出经济分类科目</t>
  </si>
  <si>
    <t>本年一般公共预算基本支出</t>
  </si>
  <si>
    <t>科目代码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</si>
  <si>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</si>
  <si>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</si>
  <si>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</si>
  <si>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</si>
  <si>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</si>
  <si>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</si>
  <si>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其他社会保险缴费</t>
  </si>
  <si>
    <t>商品和服务支出</t>
  </si>
  <si>
    <t>办公费</t>
  </si>
  <si>
    <t>邮电费</t>
  </si>
  <si>
    <t>差旅费</t>
  </si>
  <si>
    <t>公务接待费</t>
  </si>
  <si>
    <t>劳务费</t>
  </si>
  <si>
    <t>工会经费</t>
  </si>
  <si>
    <t>福利费</t>
  </si>
  <si>
    <t>其他交通费</t>
  </si>
  <si>
    <t>其他商品服务支出</t>
  </si>
  <si>
    <t>退休费</t>
  </si>
  <si>
    <t>生活补助</t>
  </si>
  <si>
    <t>单位公开表09</t>
  </si>
  <si>
    <t>工资奖金津补贴</t>
  </si>
  <si>
    <t>社会保障缴费</t>
  </si>
  <si>
    <t>其他工资福利支出</t>
  </si>
  <si>
    <t>其他对事业单位补助</t>
  </si>
  <si>
    <t>单位公开10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</si>
  <si>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</si>
  <si>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</si>
  <si>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</si>
  <si>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</si>
  <si>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</si>
  <si>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</si>
  <si>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伙食补助费</t>
  </si>
  <si>
    <t>医疗费</t>
  </si>
  <si>
    <t>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</si>
  <si>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</si>
  <si>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</si>
  <si>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</si>
  <si>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</si>
  <si>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</si>
  <si>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</si>
  <si>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单位公开表12</t>
  </si>
  <si>
    <t>离休费</t>
  </si>
  <si>
    <t>退职（役）费</t>
  </si>
  <si>
    <t>抚恤金</t>
  </si>
  <si>
    <t>救济费</t>
  </si>
  <si>
    <t>医疗费补助</t>
  </si>
  <si>
    <t>奖励金</t>
  </si>
  <si>
    <t>代缴社会保险费</t>
  </si>
  <si>
    <t>单位公开表13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</si>
  <si>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</si>
  <si>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</si>
  <si>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</si>
  <si>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</si>
  <si>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</si>
  <si>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</si>
  <si>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</si>
  <si>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</si>
  <si>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</si>
  <si>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单位公开表14</t>
  </si>
  <si>
    <t>总 计</t>
  </si>
  <si>
    <t>印刷费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</si>
  <si>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</si>
  <si>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</si>
  <si>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</si>
  <si>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</si>
  <si>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</si>
  <si>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</si>
  <si>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</si>
  <si>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</si>
  <si>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</si>
  <si>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</si>
  <si>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其他交通费用</t>
  </si>
  <si>
    <t>税金及附加费用</t>
  </si>
  <si>
    <t>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</si>
  <si>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</si>
  <si>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</si>
  <si>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</si>
  <si>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</si>
  <si>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</si>
  <si>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</si>
  <si>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</si>
  <si>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</si>
  <si>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单位公开表16</t>
  </si>
  <si>
    <t>本年政府性基金预算支出</t>
  </si>
  <si>
    <t>单位公开表17</t>
  </si>
  <si>
    <t>单位公开表18</t>
  </si>
  <si>
    <t>单位公开表19</t>
  </si>
  <si>
    <t>国有资本经营预算支出表</t>
  </si>
  <si>
    <t>本年国有资本经营预算支出</t>
  </si>
  <si>
    <t>单位公开表20</t>
  </si>
  <si>
    <t>本年财政专户管理资金预算支出</t>
  </si>
  <si>
    <t>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</si>
  <si>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</si>
  <si>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</si>
  <si>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</si>
  <si>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</si>
  <si>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</si>
  <si>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</si>
  <si>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</si>
  <si>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</si>
  <si>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</si>
  <si>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</si>
  <si>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</si>
  <si>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</si>
  <si>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</si>
  <si>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单位公开表22</t>
  </si>
  <si>
    <t>单位（专项）名称</t>
  </si>
  <si>
    <t>支出方向</t>
  </si>
  <si>
    <t>资金总额</t>
  </si>
  <si>
    <t>资金投向</t>
  </si>
  <si>
    <t>实施期绩效目标</t>
  </si>
  <si>
    <t>年度绩效目标</t>
  </si>
  <si>
    <t>绩效指标</t>
  </si>
  <si>
    <t>市级支出</t>
  </si>
  <si>
    <t>对区县专项转移支付</t>
  </si>
  <si>
    <t>成本指标</t>
  </si>
  <si>
    <t>产出指标</t>
  </si>
  <si>
    <t>效益指标</t>
  </si>
  <si>
    <t>满意度指标</t>
  </si>
  <si>
    <t>经济成本指标</t>
  </si>
  <si>
    <t>社会成本指标</t>
  </si>
  <si>
    <t>生态环境成本指标</t>
  </si>
  <si>
    <t>数据指标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</si>
  <si>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</si>
  <si>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</si>
  <si>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</si>
  <si>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</si>
  <si>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</si>
  <si>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</si>
  <si>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</si>
  <si>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单位公开表23</t>
  </si>
  <si>
    <t>单位整体支出绩效目标表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</si>
  <si>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</si>
  <si>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</si>
  <si>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</si>
  <si>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</si>
  <si>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</si>
  <si>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</si>
  <si>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</si>
  <si>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</si>
  <si>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</si>
  <si>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数量指标</t>
  </si>
  <si>
    <t>社会公众或服务对象满意度指标</t>
  </si>
  <si>
    <t>合计：</t>
  </si>
  <si>
    <t>2025年完成</t>
  </si>
  <si>
    <t>≥90%</t>
  </si>
  <si>
    <t>教育装备配备500万元</t>
  </si>
  <si>
    <r>
      <rPr>
        <sz val="12"/>
        <color rgb="FF000000"/>
        <rFont val="仿宋"/>
        <charset val="134"/>
      </rPr>
      <t>教育装备使用率100</t>
    </r>
    <r>
      <rPr>
        <sz val="12"/>
        <color rgb="FF000000"/>
        <rFont val="Times New Roman"/>
        <charset val="134"/>
      </rPr>
      <t>%</t>
    </r>
  </si>
  <si>
    <t>促进教育资源配置均衡</t>
  </si>
  <si>
    <t>师生及社会公众满意度≥90%</t>
  </si>
  <si>
    <t>全市教育信息化应用活动开展次数≥5次</t>
  </si>
  <si>
    <t>达省内排名第一梯队</t>
  </si>
  <si>
    <t>提升全市教育信息化应用水平</t>
  </si>
  <si>
    <t>实验教学活动开展次数3次</t>
  </si>
  <si>
    <t>提高全市教育教学质量</t>
  </si>
  <si>
    <t>注：不含上年结转结余。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</si>
</sst>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sz val="11"/>
      <color indexed="8"/>
      <name val="方正小标宋简体"/>
      <charset val="1"/>
    </font>
    <font>
      <b/>
      <sz val="11"/>
      <color indexed="8"/>
      <name val="宋体"/>
      <charset val="1"/>
    </font>
    <font>
      <sz val="10"/>
      <name val="宋体"/>
      <charset val="134"/>
    </font>
    <font>
      <sz val="10"/>
      <color indexed="8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0"/>
      <color indexed="8"/>
      <name val="宋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9"/>
      <name val="SimSun"/>
      <charset val="134"/>
    </font>
    <font>
      <sz val="19"/>
      <name val="方正小标宋简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7"/>
      <name val="方正小标宋简体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sz val="15"/>
      <name val="方正小标宋简体"/>
      <charset val="134"/>
    </font>
    <font>
      <sz val="11"/>
      <name val="SimSun"/>
      <charset val="134"/>
    </font>
    <font>
      <sz val="20"/>
      <name val="方正小标宋简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b/>
      <u/>
      <sz val="9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6" borderId="22" applyNumberFormat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1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1" fillId="0" borderId="2" xfId="0" applyFont="1" applyBorder="1">
      <alignment vertical="center"/>
    </xf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9" fontId="11" fillId="0" borderId="2" xfId="0" applyNumberFormat="1" applyFont="1" applyFill="1" applyBorder="1" applyAlignment="1">
      <alignment vertical="center" wrapText="1"/>
    </xf>
    <xf numFmtId="9" fontId="12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0" fontId="20" fillId="0" borderId="0" xfId="0" applyFont="1">
      <alignment vertical="center"/>
    </xf>
    <xf numFmtId="4" fontId="8" fillId="0" borderId="5" xfId="0" applyNumberFormat="1" applyFont="1" applyBorder="1" applyAlignment="1">
      <alignment horizontal="center" vertical="center" wrapText="1"/>
    </xf>
    <xf numFmtId="0" fontId="20" fillId="0" borderId="11" xfId="0" applyFont="1" applyBorder="1">
      <alignment vertical="center"/>
    </xf>
    <xf numFmtId="0" fontId="20" fillId="0" borderId="12" xfId="0" applyFont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17" fillId="0" borderId="5" xfId="0" applyFont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center" wrapText="1"/>
    </xf>
    <xf numFmtId="4" fontId="21" fillId="2" borderId="5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4" fontId="18" fillId="0" borderId="5" xfId="0" applyNumberFormat="1" applyFont="1" applyBorder="1" applyAlignment="1">
      <alignment vertical="center" wrapText="1"/>
    </xf>
    <xf numFmtId="4" fontId="21" fillId="2" borderId="5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9" fillId="2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25" sqref="E25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0" t="s">
        <v>0</v>
      </c>
      <c r="B1" s="110"/>
      <c r="C1" s="110"/>
      <c r="D1" s="110"/>
      <c r="E1" s="110"/>
      <c r="F1" s="110"/>
      <c r="G1" s="110"/>
      <c r="H1" s="110"/>
      <c r="I1" s="110"/>
    </row>
    <row r="2" ht="23.25" customHeight="1" spans="1:9">
      <c r="A2" s="36"/>
      <c r="B2" s="36"/>
      <c r="C2" s="36"/>
      <c r="D2" s="36"/>
      <c r="E2" s="36"/>
      <c r="F2" s="36"/>
      <c r="G2" s="36"/>
      <c r="H2" s="36"/>
      <c r="I2" s="36"/>
    </row>
    <row r="3" ht="21.55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39.65" customHeight="1" spans="1:9">
      <c r="A4" s="111"/>
      <c r="B4" s="112"/>
      <c r="C4" s="34"/>
      <c r="D4" s="111" t="s">
        <v>1</v>
      </c>
      <c r="E4" s="112">
        <v>201002</v>
      </c>
      <c r="F4" s="112"/>
      <c r="G4" s="112"/>
      <c r="H4" s="112"/>
      <c r="I4" s="34"/>
    </row>
    <row r="5" ht="54.3" customHeight="1" spans="1:9">
      <c r="A5" s="111"/>
      <c r="B5" s="112"/>
      <c r="C5" s="34"/>
      <c r="D5" s="111" t="s">
        <v>2</v>
      </c>
      <c r="E5" s="112" t="s">
        <v>3</v>
      </c>
      <c r="F5" s="112"/>
      <c r="G5" s="112"/>
      <c r="H5" s="112"/>
      <c r="I5" s="34"/>
    </row>
    <row r="6" ht="16.35" customHeight="1"/>
    <row r="7" ht="16.35" customHeight="1"/>
    <row r="8" ht="16.35" customHeight="1" spans="4:4">
      <c r="D8" s="34"/>
    </row>
  </sheetData>
  <mergeCells count="3">
    <mergeCell ref="A1:I1"/>
    <mergeCell ref="E4:H4"/>
    <mergeCell ref="E5:H5"/>
  </mergeCells>
  <printOptions horizontalCentered="1"/>
  <pageMargins left="0.0777777777777778" right="0.0777777777777778" top="1.69166666666667" bottom="0.0777777777777778" header="0.94375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workbookViewId="0">
      <selection activeCell="I17" sqref="I17"/>
    </sheetView>
  </sheetViews>
  <sheetFormatPr defaultColWidth="9" defaultRowHeight="13.5" outlineLevelCol="4"/>
  <cols>
    <col min="1" max="1" width="15.8833333333333" customWidth="1"/>
    <col min="2" max="2" width="26.7333333333333" customWidth="1"/>
    <col min="3" max="3" width="14.6583333333333" customWidth="1"/>
    <col min="4" max="4" width="18.5916666666667" customWidth="1"/>
    <col min="5" max="5" width="16.4166666666667" style="71" customWidth="1"/>
  </cols>
  <sheetData>
    <row r="1" ht="18.95" customHeight="1" spans="1:5">
      <c r="A1" s="34"/>
      <c r="B1" s="34"/>
      <c r="C1" s="34"/>
      <c r="D1" s="34"/>
      <c r="E1" s="72" t="s">
        <v>224</v>
      </c>
    </row>
    <row r="2" s="2" customFormat="1" ht="21.75" spans="1:5">
      <c r="A2" s="50" t="s">
        <v>13</v>
      </c>
      <c r="B2" s="50"/>
      <c r="C2" s="50"/>
      <c r="D2" s="50"/>
      <c r="E2" s="50"/>
    </row>
    <row r="3" spans="1:5">
      <c r="A3" s="73" t="s">
        <v>133</v>
      </c>
      <c r="B3" s="73"/>
      <c r="C3" s="73"/>
      <c r="D3" s="73"/>
      <c r="E3" s="74" t="s">
        <v>225</v>
      </c>
    </row>
    <row r="4" ht="38.8" customHeight="1" spans="1:5">
      <c r="A4" s="37" t="s">
        <v>226</v>
      </c>
      <c r="B4" s="37"/>
      <c r="C4" s="37" t="s">
        <v>227</v>
      </c>
      <c r="D4" s="37"/>
      <c r="E4" s="37"/>
    </row>
    <row r="5" ht="22.8" customHeight="1" spans="1:5">
      <c r="A5" s="37" t="s">
        <v>228</v>
      </c>
      <c r="B5" s="37" t="s">
        <v>157</v>
      </c>
      <c r="C5" s="37" t="s">
        <v>136</v>
      </c>
      <c r="D5" s="37" t="s">
        <v>222</v>
      </c>
      <c r="E5" s="37" t="s">
        <v>223</v>
      </c>
    </row>
    <row r="6" ht="26.45" customHeight="1" spans="1:5">
      <c r="A6" s="15">
        <v>301</v>
      </c>
      <c r="B6" s="15" t="s">
        <v>200</v>
      </c>
      <c r="C6" s="75">
        <f>C7+C8+C9+C10+C11+C12+C13+C14</f>
        <v>287.83</v>
      </c>
      <c r="D6" s="75">
        <f>D7+D8+D9+D10+D11+D12+D13+D14</f>
        <v>287.83</v>
      </c>
      <c r="E6" s="75"/>
    </row>
    <row r="7" ht="26.45" customHeight="1" spans="1:5">
      <c r="A7" s="63">
        <v>30101</v>
      </c>
      <c r="B7" s="63" t="s">
        <v>229</v>
      </c>
      <c r="C7" s="76">
        <f t="shared" ref="C7:C14" si="0">D7</f>
        <v>78.63</v>
      </c>
      <c r="D7" s="76">
        <v>78.63</v>
      </c>
      <c r="E7" s="76"/>
    </row>
    <row r="8" ht="26.45" customHeight="1" spans="1:5">
      <c r="A8" s="63">
        <v>30102</v>
      </c>
      <c r="B8" s="63" t="s">
        <v>230</v>
      </c>
      <c r="C8" s="76">
        <f t="shared" si="0"/>
        <v>8.12</v>
      </c>
      <c r="D8" s="76">
        <v>8.12</v>
      </c>
      <c r="E8" s="75"/>
    </row>
    <row r="9" ht="26.45" customHeight="1" spans="1:5">
      <c r="A9" s="63">
        <v>30103</v>
      </c>
      <c r="B9" s="63" t="s">
        <v>231</v>
      </c>
      <c r="C9" s="76">
        <f t="shared" si="0"/>
        <v>82.43</v>
      </c>
      <c r="D9" s="76">
        <v>82.43</v>
      </c>
      <c r="E9" s="76"/>
    </row>
    <row r="10" ht="26.45" customHeight="1" spans="1:5">
      <c r="A10" s="63">
        <v>30107</v>
      </c>
      <c r="B10" s="63" t="s">
        <v>232</v>
      </c>
      <c r="C10" s="76">
        <f t="shared" si="0"/>
        <v>43.47</v>
      </c>
      <c r="D10" s="76">
        <v>43.47</v>
      </c>
      <c r="E10" s="76"/>
    </row>
    <row r="11" ht="26.45" customHeight="1" spans="1:5">
      <c r="A11" s="63">
        <v>30108</v>
      </c>
      <c r="B11" s="63" t="s">
        <v>233</v>
      </c>
      <c r="C11" s="76">
        <f t="shared" si="0"/>
        <v>32.25</v>
      </c>
      <c r="D11" s="76">
        <v>32.25</v>
      </c>
      <c r="E11" s="76"/>
    </row>
    <row r="12" ht="26.45" customHeight="1" spans="1:5">
      <c r="A12" s="63">
        <v>30110</v>
      </c>
      <c r="B12" s="63" t="s">
        <v>234</v>
      </c>
      <c r="C12" s="76">
        <f t="shared" si="0"/>
        <v>15.58</v>
      </c>
      <c r="D12" s="76">
        <v>15.58</v>
      </c>
      <c r="E12" s="76"/>
    </row>
    <row r="13" ht="26.45" customHeight="1" spans="1:5">
      <c r="A13" s="63">
        <v>30112</v>
      </c>
      <c r="B13" s="63" t="s">
        <v>235</v>
      </c>
      <c r="C13" s="76">
        <f t="shared" si="0"/>
        <v>1.83</v>
      </c>
      <c r="D13" s="76">
        <v>1.83</v>
      </c>
      <c r="E13" s="76"/>
    </row>
    <row r="14" ht="26.45" customHeight="1" spans="1:5">
      <c r="A14" s="63">
        <v>30113</v>
      </c>
      <c r="B14" s="63" t="s">
        <v>171</v>
      </c>
      <c r="C14" s="76">
        <f t="shared" si="0"/>
        <v>25.52</v>
      </c>
      <c r="D14" s="76">
        <v>25.52</v>
      </c>
      <c r="E14" s="76"/>
    </row>
    <row r="15" ht="26.45" customHeight="1" spans="1:5">
      <c r="A15" s="15">
        <v>302</v>
      </c>
      <c r="B15" s="15" t="s">
        <v>236</v>
      </c>
      <c r="C15" s="75">
        <f>C16+C17+C18+C19+C20+C21+C22+C23+C24</f>
        <v>46.45</v>
      </c>
      <c r="D15" s="75"/>
      <c r="E15" s="75">
        <f>E16+E17+E18+E19+E20+E21+E22+E23+E24</f>
        <v>46.45</v>
      </c>
    </row>
    <row r="16" ht="26.45" customHeight="1" spans="1:5">
      <c r="A16" s="63">
        <v>30201</v>
      </c>
      <c r="B16" s="63" t="s">
        <v>237</v>
      </c>
      <c r="C16" s="76">
        <v>6.5</v>
      </c>
      <c r="D16" s="77"/>
      <c r="E16" s="76">
        <v>6.5</v>
      </c>
    </row>
    <row r="17" ht="26.45" customHeight="1" spans="1:5">
      <c r="A17" s="63">
        <v>30207</v>
      </c>
      <c r="B17" s="63" t="s">
        <v>238</v>
      </c>
      <c r="C17" s="76">
        <v>0.5</v>
      </c>
      <c r="D17" s="77"/>
      <c r="E17" s="76">
        <v>0.5</v>
      </c>
    </row>
    <row r="18" ht="26.45" customHeight="1" spans="1:5">
      <c r="A18" s="63">
        <v>30211</v>
      </c>
      <c r="B18" s="63" t="s">
        <v>239</v>
      </c>
      <c r="C18" s="76">
        <v>2</v>
      </c>
      <c r="D18" s="77"/>
      <c r="E18" s="76">
        <v>2</v>
      </c>
    </row>
    <row r="19" ht="26.45" customHeight="1" spans="1:5">
      <c r="A19" s="63">
        <v>30217</v>
      </c>
      <c r="B19" s="63" t="s">
        <v>240</v>
      </c>
      <c r="C19" s="76">
        <v>0.5</v>
      </c>
      <c r="D19" s="77"/>
      <c r="E19" s="76">
        <v>0.5</v>
      </c>
    </row>
    <row r="20" ht="26.45" customHeight="1" spans="1:5">
      <c r="A20" s="63">
        <v>30226</v>
      </c>
      <c r="B20" s="63" t="s">
        <v>241</v>
      </c>
      <c r="C20" s="76">
        <v>6</v>
      </c>
      <c r="D20" s="77"/>
      <c r="E20" s="76">
        <v>6</v>
      </c>
    </row>
    <row r="21" ht="26.45" customHeight="1" spans="1:5">
      <c r="A21" s="63">
        <v>30228</v>
      </c>
      <c r="B21" s="63" t="s">
        <v>242</v>
      </c>
      <c r="C21" s="76">
        <v>4.14</v>
      </c>
      <c r="D21" s="77"/>
      <c r="E21" s="76">
        <v>4.14</v>
      </c>
    </row>
    <row r="22" ht="26.45" customHeight="1" spans="1:5">
      <c r="A22" s="63">
        <v>30229</v>
      </c>
      <c r="B22" s="63" t="s">
        <v>243</v>
      </c>
      <c r="C22" s="76">
        <v>10.1</v>
      </c>
      <c r="D22" s="77"/>
      <c r="E22" s="76">
        <v>10.1</v>
      </c>
    </row>
    <row r="23" ht="26.45" customHeight="1" spans="1:5">
      <c r="A23" s="63">
        <v>30239</v>
      </c>
      <c r="B23" s="63" t="s">
        <v>244</v>
      </c>
      <c r="C23" s="76">
        <v>4.25</v>
      </c>
      <c r="D23" s="77"/>
      <c r="E23" s="76">
        <v>4.25</v>
      </c>
    </row>
    <row r="24" ht="26.45" customHeight="1" spans="1:5">
      <c r="A24" s="63">
        <v>30299</v>
      </c>
      <c r="B24" s="63" t="s">
        <v>245</v>
      </c>
      <c r="C24" s="76">
        <v>12.46</v>
      </c>
      <c r="D24" s="77"/>
      <c r="E24" s="76">
        <v>12.46</v>
      </c>
    </row>
    <row r="25" ht="26.45" customHeight="1" spans="1:5">
      <c r="A25" s="15">
        <v>303</v>
      </c>
      <c r="B25" s="15" t="s">
        <v>185</v>
      </c>
      <c r="C25" s="75">
        <f>D25</f>
        <v>117.37</v>
      </c>
      <c r="D25" s="75">
        <f>D26+D27</f>
        <v>117.37</v>
      </c>
      <c r="E25" s="76"/>
    </row>
    <row r="26" ht="26.45" customHeight="1" spans="1:5">
      <c r="A26" s="63">
        <v>30302</v>
      </c>
      <c r="B26" s="63" t="s">
        <v>246</v>
      </c>
      <c r="C26" s="76">
        <f>D26</f>
        <v>116.54</v>
      </c>
      <c r="D26" s="76">
        <v>116.54</v>
      </c>
      <c r="E26" s="76"/>
    </row>
    <row r="27" ht="26.45" customHeight="1" spans="1:5">
      <c r="A27" s="63">
        <v>30305</v>
      </c>
      <c r="B27" s="63" t="s">
        <v>247</v>
      </c>
      <c r="C27" s="76">
        <f>D27</f>
        <v>0.83</v>
      </c>
      <c r="D27" s="76">
        <v>0.83</v>
      </c>
      <c r="E27" s="76"/>
    </row>
    <row r="28" ht="22.8" customHeight="1" spans="1:5">
      <c r="A28" s="51" t="s">
        <v>136</v>
      </c>
      <c r="B28" s="51"/>
      <c r="C28" s="75">
        <f>C25+C15+C6</f>
        <v>451.65</v>
      </c>
      <c r="D28" s="75">
        <f>D25+D15+D6</f>
        <v>405.2</v>
      </c>
      <c r="E28" s="75">
        <f>E25+E15+E6</f>
        <v>46.45</v>
      </c>
    </row>
    <row r="29" ht="16.35" customHeight="1" spans="1:5">
      <c r="A29" s="78"/>
      <c r="B29" s="78"/>
      <c r="C29" s="78"/>
      <c r="D29" s="78"/>
      <c r="E29" s="79"/>
    </row>
  </sheetData>
  <mergeCells count="6">
    <mergeCell ref="A2:E2"/>
    <mergeCell ref="A3:D3"/>
    <mergeCell ref="A4:B4"/>
    <mergeCell ref="C4:E4"/>
    <mergeCell ref="A28:B28"/>
    <mergeCell ref="A29:B29"/>
  </mergeCells>
  <printOptions horizontalCentered="1"/>
  <pageMargins left="0.0777777777777778" right="0.0777777777777778" top="0.865277777777778" bottom="0.0777777777777778" header="0" footer="0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selection activeCell="L25" sqref="L25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34"/>
      <c r="M1" s="48" t="s">
        <v>248</v>
      </c>
      <c r="N1" s="48"/>
    </row>
    <row r="2" s="2" customFormat="1" ht="44.85" customHeight="1" spans="1:14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22.4" customHeight="1" spans="1:14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49" t="s">
        <v>31</v>
      </c>
      <c r="N3" s="49"/>
    </row>
    <row r="4" ht="42.25" customHeight="1" spans="1:14">
      <c r="A4" s="37" t="s">
        <v>173</v>
      </c>
      <c r="B4" s="37"/>
      <c r="C4" s="37"/>
      <c r="D4" s="37" t="s">
        <v>174</v>
      </c>
      <c r="E4" s="51" t="s">
        <v>175</v>
      </c>
      <c r="F4" s="37" t="s">
        <v>198</v>
      </c>
      <c r="G4" s="37" t="s">
        <v>177</v>
      </c>
      <c r="H4" s="37"/>
      <c r="I4" s="37"/>
      <c r="J4" s="37"/>
      <c r="K4" s="37"/>
      <c r="L4" s="37" t="s">
        <v>181</v>
      </c>
      <c r="M4" s="37"/>
      <c r="N4" s="37"/>
    </row>
    <row r="5" ht="39.65" customHeight="1" spans="1:14">
      <c r="A5" s="37" t="s">
        <v>191</v>
      </c>
      <c r="B5" s="37" t="s">
        <v>192</v>
      </c>
      <c r="C5" s="37" t="s">
        <v>193</v>
      </c>
      <c r="D5" s="37"/>
      <c r="E5" s="51"/>
      <c r="F5" s="37"/>
      <c r="G5" s="37" t="s">
        <v>136</v>
      </c>
      <c r="H5" s="37" t="s">
        <v>249</v>
      </c>
      <c r="I5" s="37" t="s">
        <v>250</v>
      </c>
      <c r="J5" s="37" t="s">
        <v>171</v>
      </c>
      <c r="K5" s="37" t="s">
        <v>251</v>
      </c>
      <c r="L5" s="37" t="s">
        <v>136</v>
      </c>
      <c r="M5" s="37" t="s">
        <v>200</v>
      </c>
      <c r="N5" s="37" t="s">
        <v>252</v>
      </c>
    </row>
    <row r="6" ht="22.8" customHeight="1" spans="1:14">
      <c r="A6" s="44"/>
      <c r="B6" s="44"/>
      <c r="C6" s="44"/>
      <c r="D6" s="44"/>
      <c r="E6" s="44" t="s">
        <v>136</v>
      </c>
      <c r="F6" s="60">
        <f t="shared" ref="F6:F12" si="0">L6</f>
        <v>287.83</v>
      </c>
      <c r="G6" s="69"/>
      <c r="H6" s="69"/>
      <c r="I6" s="69"/>
      <c r="J6" s="69"/>
      <c r="K6" s="69"/>
      <c r="L6" s="60">
        <f t="shared" ref="L6:L8" si="1">M6</f>
        <v>287.83</v>
      </c>
      <c r="M6" s="60">
        <f>M7</f>
        <v>287.83</v>
      </c>
      <c r="N6" s="69"/>
    </row>
    <row r="7" ht="22.8" customHeight="1" spans="1:14">
      <c r="A7" s="44"/>
      <c r="B7" s="44"/>
      <c r="C7" s="44"/>
      <c r="D7" s="15">
        <v>201</v>
      </c>
      <c r="E7" s="15" t="s">
        <v>154</v>
      </c>
      <c r="F7" s="60">
        <f t="shared" si="0"/>
        <v>287.83</v>
      </c>
      <c r="G7" s="69"/>
      <c r="H7" s="69"/>
      <c r="I7" s="69"/>
      <c r="J7" s="69"/>
      <c r="K7" s="69"/>
      <c r="L7" s="60">
        <f t="shared" si="1"/>
        <v>287.83</v>
      </c>
      <c r="M7" s="60">
        <f>M8</f>
        <v>287.83</v>
      </c>
      <c r="N7" s="69"/>
    </row>
    <row r="8" ht="22.8" customHeight="1" spans="1:14">
      <c r="A8" s="55"/>
      <c r="B8" s="55"/>
      <c r="C8" s="55"/>
      <c r="D8" s="63">
        <v>201002</v>
      </c>
      <c r="E8" s="63" t="s">
        <v>3</v>
      </c>
      <c r="F8" s="60">
        <f t="shared" si="0"/>
        <v>287.83</v>
      </c>
      <c r="G8" s="69"/>
      <c r="H8" s="69"/>
      <c r="I8" s="69"/>
      <c r="J8" s="69"/>
      <c r="K8" s="69"/>
      <c r="L8" s="60">
        <f t="shared" si="1"/>
        <v>287.83</v>
      </c>
      <c r="M8" s="60">
        <f>M9+M10+M11+M12</f>
        <v>287.83</v>
      </c>
      <c r="N8" s="69"/>
    </row>
    <row r="9" ht="22.8" customHeight="1" spans="1:14">
      <c r="A9" s="56">
        <v>205</v>
      </c>
      <c r="B9" s="113" t="s">
        <v>194</v>
      </c>
      <c r="C9" s="56">
        <v>99</v>
      </c>
      <c r="D9" s="63">
        <v>201002</v>
      </c>
      <c r="E9" s="68" t="s">
        <v>164</v>
      </c>
      <c r="F9" s="64">
        <f t="shared" si="0"/>
        <v>228.23</v>
      </c>
      <c r="G9" s="46"/>
      <c r="H9" s="54"/>
      <c r="I9" s="54"/>
      <c r="J9" s="54"/>
      <c r="K9" s="54"/>
      <c r="L9" s="64">
        <f t="shared" ref="L9:L12" si="2">M9</f>
        <v>228.23</v>
      </c>
      <c r="M9" s="64">
        <v>228.23</v>
      </c>
      <c r="N9" s="54"/>
    </row>
    <row r="10" ht="22.8" customHeight="1" spans="1:14">
      <c r="A10" s="56">
        <v>208</v>
      </c>
      <c r="B10" s="113" t="s">
        <v>195</v>
      </c>
      <c r="C10" s="113" t="s">
        <v>195</v>
      </c>
      <c r="D10" s="63">
        <v>201002</v>
      </c>
      <c r="E10" s="68" t="s">
        <v>167</v>
      </c>
      <c r="F10" s="64">
        <f t="shared" si="0"/>
        <v>32.25</v>
      </c>
      <c r="G10" s="46"/>
      <c r="H10" s="54"/>
      <c r="I10" s="54"/>
      <c r="J10" s="54"/>
      <c r="K10" s="54"/>
      <c r="L10" s="64">
        <f t="shared" si="2"/>
        <v>32.25</v>
      </c>
      <c r="M10" s="64">
        <v>32.25</v>
      </c>
      <c r="N10" s="54"/>
    </row>
    <row r="11" ht="22.8" customHeight="1" spans="1:14">
      <c r="A11" s="56">
        <v>208</v>
      </c>
      <c r="B11" s="56">
        <v>99</v>
      </c>
      <c r="C11" s="56">
        <v>99</v>
      </c>
      <c r="D11" s="63">
        <v>201002</v>
      </c>
      <c r="E11" s="68" t="s">
        <v>168</v>
      </c>
      <c r="F11" s="64">
        <f t="shared" si="0"/>
        <v>1.83</v>
      </c>
      <c r="G11" s="46"/>
      <c r="H11" s="54"/>
      <c r="I11" s="54"/>
      <c r="J11" s="54"/>
      <c r="K11" s="54"/>
      <c r="L11" s="64">
        <f t="shared" si="2"/>
        <v>1.83</v>
      </c>
      <c r="M11" s="64">
        <v>1.83</v>
      </c>
      <c r="N11" s="54"/>
    </row>
    <row r="12" ht="22.8" customHeight="1" spans="1:14">
      <c r="A12" s="56">
        <v>221</v>
      </c>
      <c r="B12" s="113" t="s">
        <v>196</v>
      </c>
      <c r="C12" s="113" t="s">
        <v>194</v>
      </c>
      <c r="D12" s="63">
        <v>201002</v>
      </c>
      <c r="E12" s="68" t="s">
        <v>171</v>
      </c>
      <c r="F12" s="64">
        <f t="shared" si="0"/>
        <v>25.52</v>
      </c>
      <c r="G12" s="46"/>
      <c r="H12" s="54"/>
      <c r="I12" s="54"/>
      <c r="J12" s="54"/>
      <c r="K12" s="54"/>
      <c r="L12" s="64">
        <f t="shared" si="2"/>
        <v>25.52</v>
      </c>
      <c r="M12" s="64">
        <v>25.52</v>
      </c>
      <c r="N12" s="5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workbookViewId="0">
      <selection activeCell="O23" sqref="O23"/>
    </sheetView>
  </sheetViews>
  <sheetFormatPr defaultColWidth="9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34"/>
      <c r="U1" s="48" t="s">
        <v>253</v>
      </c>
      <c r="V1" s="48"/>
    </row>
    <row r="2" s="2" customFormat="1" ht="50" customHeight="1" spans="1:22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49" t="s">
        <v>31</v>
      </c>
      <c r="V3" s="49"/>
    </row>
    <row r="4" ht="26.7" customHeight="1" spans="1:22">
      <c r="A4" s="37" t="s">
        <v>173</v>
      </c>
      <c r="B4" s="37"/>
      <c r="C4" s="37"/>
      <c r="D4" s="37" t="s">
        <v>174</v>
      </c>
      <c r="E4" s="51" t="s">
        <v>175</v>
      </c>
      <c r="F4" s="37" t="s">
        <v>198</v>
      </c>
      <c r="G4" s="37" t="s">
        <v>254</v>
      </c>
      <c r="H4" s="37"/>
      <c r="I4" s="37"/>
      <c r="J4" s="37"/>
      <c r="K4" s="37"/>
      <c r="L4" s="37" t="s">
        <v>255</v>
      </c>
      <c r="M4" s="37"/>
      <c r="N4" s="37"/>
      <c r="O4" s="37"/>
      <c r="P4" s="37"/>
      <c r="Q4" s="37"/>
      <c r="R4" s="37" t="s">
        <v>171</v>
      </c>
      <c r="S4" s="37" t="s">
        <v>256</v>
      </c>
      <c r="T4" s="37"/>
      <c r="U4" s="37"/>
      <c r="V4" s="37"/>
    </row>
    <row r="5" ht="56.05" customHeight="1" spans="1:22">
      <c r="A5" s="37" t="s">
        <v>191</v>
      </c>
      <c r="B5" s="37" t="s">
        <v>192</v>
      </c>
      <c r="C5" s="37" t="s">
        <v>193</v>
      </c>
      <c r="D5" s="37"/>
      <c r="E5" s="51"/>
      <c r="F5" s="37"/>
      <c r="G5" s="37" t="s">
        <v>136</v>
      </c>
      <c r="H5" s="37" t="s">
        <v>229</v>
      </c>
      <c r="I5" s="37" t="s">
        <v>230</v>
      </c>
      <c r="J5" s="37" t="s">
        <v>231</v>
      </c>
      <c r="K5" s="37" t="s">
        <v>232</v>
      </c>
      <c r="L5" s="37" t="s">
        <v>136</v>
      </c>
      <c r="M5" s="37" t="s">
        <v>233</v>
      </c>
      <c r="N5" s="37" t="s">
        <v>257</v>
      </c>
      <c r="O5" s="37" t="s">
        <v>234</v>
      </c>
      <c r="P5" s="37" t="s">
        <v>258</v>
      </c>
      <c r="Q5" s="37" t="s">
        <v>259</v>
      </c>
      <c r="R5" s="37"/>
      <c r="S5" s="37" t="s">
        <v>136</v>
      </c>
      <c r="T5" s="37" t="s">
        <v>260</v>
      </c>
      <c r="U5" s="37" t="s">
        <v>261</v>
      </c>
      <c r="V5" s="37" t="s">
        <v>251</v>
      </c>
    </row>
    <row r="6" ht="22.8" customHeight="1" spans="1:22">
      <c r="A6" s="44"/>
      <c r="B6" s="44"/>
      <c r="C6" s="44"/>
      <c r="D6" s="44"/>
      <c r="E6" s="44" t="s">
        <v>136</v>
      </c>
      <c r="F6" s="60">
        <f>F7</f>
        <v>287.83</v>
      </c>
      <c r="G6" s="60">
        <f t="shared" ref="G6:K6" si="0">G7</f>
        <v>212.65</v>
      </c>
      <c r="H6" s="60">
        <f t="shared" si="0"/>
        <v>78.63</v>
      </c>
      <c r="I6" s="60">
        <f t="shared" si="0"/>
        <v>8.12</v>
      </c>
      <c r="J6" s="60">
        <f t="shared" si="0"/>
        <v>82.43</v>
      </c>
      <c r="K6" s="60">
        <f t="shared" si="0"/>
        <v>43.47</v>
      </c>
      <c r="L6" s="60">
        <f t="shared" ref="L6:L11" si="1">M6+N6+O6+P6+Q6</f>
        <v>49.66</v>
      </c>
      <c r="M6" s="64">
        <v>32.25</v>
      </c>
      <c r="N6" s="60"/>
      <c r="O6" s="64">
        <v>15.58</v>
      </c>
      <c r="P6" s="60"/>
      <c r="Q6" s="64">
        <v>1.83</v>
      </c>
      <c r="R6" s="64">
        <v>25.52</v>
      </c>
      <c r="S6" s="43"/>
      <c r="T6" s="43"/>
      <c r="U6" s="43"/>
      <c r="V6" s="43"/>
    </row>
    <row r="7" ht="22.8" customHeight="1" spans="1:22">
      <c r="A7" s="44"/>
      <c r="B7" s="44"/>
      <c r="C7" s="44"/>
      <c r="D7" s="15">
        <v>201</v>
      </c>
      <c r="E7" s="15" t="s">
        <v>154</v>
      </c>
      <c r="F7" s="60">
        <f>F8</f>
        <v>287.83</v>
      </c>
      <c r="G7" s="60">
        <f t="shared" ref="G7:K7" si="2">G8</f>
        <v>212.65</v>
      </c>
      <c r="H7" s="60">
        <f t="shared" si="2"/>
        <v>78.63</v>
      </c>
      <c r="I7" s="60">
        <f t="shared" si="2"/>
        <v>8.12</v>
      </c>
      <c r="J7" s="60">
        <f t="shared" si="2"/>
        <v>82.43</v>
      </c>
      <c r="K7" s="60">
        <f t="shared" si="2"/>
        <v>43.47</v>
      </c>
      <c r="L7" s="60">
        <f t="shared" si="1"/>
        <v>49.66</v>
      </c>
      <c r="M7" s="64">
        <v>32.25</v>
      </c>
      <c r="N7" s="60"/>
      <c r="O7" s="64">
        <v>15.58</v>
      </c>
      <c r="P7" s="60"/>
      <c r="Q7" s="64">
        <v>1.83</v>
      </c>
      <c r="R7" s="64">
        <v>25.52</v>
      </c>
      <c r="S7" s="43"/>
      <c r="T7" s="43"/>
      <c r="U7" s="43"/>
      <c r="V7" s="43"/>
    </row>
    <row r="8" s="59" customFormat="1" ht="22.8" customHeight="1" spans="1:22">
      <c r="A8" s="55"/>
      <c r="B8" s="55"/>
      <c r="C8" s="55"/>
      <c r="D8" s="63">
        <v>201002</v>
      </c>
      <c r="E8" s="63" t="s">
        <v>3</v>
      </c>
      <c r="F8" s="60">
        <f>F9+F10+F11+F12</f>
        <v>287.83</v>
      </c>
      <c r="G8" s="60">
        <f t="shared" ref="G8:K8" si="3">G9</f>
        <v>212.65</v>
      </c>
      <c r="H8" s="60">
        <f t="shared" si="3"/>
        <v>78.63</v>
      </c>
      <c r="I8" s="60">
        <f t="shared" si="3"/>
        <v>8.12</v>
      </c>
      <c r="J8" s="60">
        <f t="shared" si="3"/>
        <v>82.43</v>
      </c>
      <c r="K8" s="60">
        <f t="shared" si="3"/>
        <v>43.47</v>
      </c>
      <c r="L8" s="60">
        <f t="shared" si="1"/>
        <v>49.66</v>
      </c>
      <c r="M8" s="64">
        <v>32.25</v>
      </c>
      <c r="N8" s="60"/>
      <c r="O8" s="64">
        <v>15.58</v>
      </c>
      <c r="P8" s="60"/>
      <c r="Q8" s="64">
        <v>1.83</v>
      </c>
      <c r="R8" s="64">
        <v>25.52</v>
      </c>
      <c r="S8" s="43"/>
      <c r="T8" s="43"/>
      <c r="U8" s="43"/>
      <c r="V8" s="43"/>
    </row>
    <row r="9" ht="22.8" customHeight="1" spans="1:22">
      <c r="A9" s="56">
        <v>205</v>
      </c>
      <c r="B9" s="113" t="s">
        <v>194</v>
      </c>
      <c r="C9" s="56">
        <v>99</v>
      </c>
      <c r="D9" s="63">
        <v>201002</v>
      </c>
      <c r="E9" s="68" t="s">
        <v>164</v>
      </c>
      <c r="F9" s="60">
        <f t="shared" ref="F6:F12" si="4">G9+L9+R9</f>
        <v>228.23</v>
      </c>
      <c r="G9" s="60">
        <f>H9+I9+J9+K9</f>
        <v>212.65</v>
      </c>
      <c r="H9" s="64">
        <v>78.63</v>
      </c>
      <c r="I9" s="64">
        <v>8.12</v>
      </c>
      <c r="J9" s="64">
        <v>82.43</v>
      </c>
      <c r="K9" s="64">
        <v>43.47</v>
      </c>
      <c r="L9" s="60">
        <f t="shared" si="1"/>
        <v>15.58</v>
      </c>
      <c r="M9" s="64"/>
      <c r="N9" s="64"/>
      <c r="O9" s="64">
        <v>15.58</v>
      </c>
      <c r="P9" s="64"/>
      <c r="Q9" s="64"/>
      <c r="R9" s="64"/>
      <c r="S9" s="46"/>
      <c r="T9" s="54"/>
      <c r="U9" s="54"/>
      <c r="V9" s="54"/>
    </row>
    <row r="10" ht="22.8" customHeight="1" spans="1:22">
      <c r="A10" s="56">
        <v>208</v>
      </c>
      <c r="B10" s="113" t="s">
        <v>195</v>
      </c>
      <c r="C10" s="113" t="s">
        <v>195</v>
      </c>
      <c r="D10" s="63">
        <v>201019</v>
      </c>
      <c r="E10" s="68" t="s">
        <v>167</v>
      </c>
      <c r="F10" s="60">
        <f t="shared" si="4"/>
        <v>32.25</v>
      </c>
      <c r="G10" s="64"/>
      <c r="H10" s="64"/>
      <c r="I10" s="64"/>
      <c r="J10" s="64"/>
      <c r="K10" s="64"/>
      <c r="L10" s="60">
        <f t="shared" si="1"/>
        <v>32.25</v>
      </c>
      <c r="M10" s="64">
        <v>32.25</v>
      </c>
      <c r="N10" s="64"/>
      <c r="O10" s="64"/>
      <c r="P10" s="64"/>
      <c r="Q10" s="64"/>
      <c r="R10" s="64"/>
      <c r="S10" s="46"/>
      <c r="T10" s="54"/>
      <c r="U10" s="54"/>
      <c r="V10" s="54"/>
    </row>
    <row r="11" ht="22.8" customHeight="1" spans="1:22">
      <c r="A11" s="56">
        <v>208</v>
      </c>
      <c r="B11" s="56">
        <v>99</v>
      </c>
      <c r="C11" s="56">
        <v>99</v>
      </c>
      <c r="D11" s="63">
        <v>201019</v>
      </c>
      <c r="E11" s="68" t="s">
        <v>168</v>
      </c>
      <c r="F11" s="60">
        <f t="shared" si="4"/>
        <v>1.83</v>
      </c>
      <c r="G11" s="64"/>
      <c r="H11" s="64"/>
      <c r="I11" s="64"/>
      <c r="J11" s="64"/>
      <c r="K11" s="64"/>
      <c r="L11" s="60">
        <f t="shared" si="1"/>
        <v>1.83</v>
      </c>
      <c r="M11" s="64"/>
      <c r="N11" s="64"/>
      <c r="O11" s="64"/>
      <c r="P11" s="64"/>
      <c r="Q11" s="64">
        <v>1.83</v>
      </c>
      <c r="R11" s="64"/>
      <c r="S11" s="46"/>
      <c r="T11" s="54"/>
      <c r="U11" s="54"/>
      <c r="V11" s="54"/>
    </row>
    <row r="12" ht="22.8" customHeight="1" spans="1:22">
      <c r="A12" s="56">
        <v>221</v>
      </c>
      <c r="B12" s="113" t="s">
        <v>196</v>
      </c>
      <c r="C12" s="113" t="s">
        <v>194</v>
      </c>
      <c r="D12" s="63">
        <v>201019</v>
      </c>
      <c r="E12" s="68" t="s">
        <v>171</v>
      </c>
      <c r="F12" s="60">
        <f t="shared" si="4"/>
        <v>25.52</v>
      </c>
      <c r="G12" s="54"/>
      <c r="H12" s="54"/>
      <c r="I12" s="54"/>
      <c r="J12" s="54"/>
      <c r="K12" s="54"/>
      <c r="L12" s="46"/>
      <c r="M12" s="64"/>
      <c r="N12" s="64"/>
      <c r="O12" s="64"/>
      <c r="P12" s="64"/>
      <c r="Q12" s="64"/>
      <c r="R12" s="64">
        <v>25.52</v>
      </c>
      <c r="S12" s="46"/>
      <c r="T12" s="54"/>
      <c r="U12" s="54"/>
      <c r="V12" s="5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275" right="0.275" top="0.865277777777778" bottom="0.0777777777777778" header="0" footer="0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H22" sqref="H22"/>
    </sheetView>
  </sheetViews>
  <sheetFormatPr defaultColWidth="9" defaultRowHeight="13.5" outlineLevelRow="7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34"/>
      <c r="K1" s="48" t="s">
        <v>262</v>
      </c>
    </row>
    <row r="2" s="2" customFormat="1" ht="46.55" customHeight="1" spans="1:11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8.1" customHeight="1" spans="1:11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49" t="s">
        <v>31</v>
      </c>
      <c r="K3" s="49"/>
    </row>
    <row r="4" ht="23.25" customHeight="1" spans="1:11">
      <c r="A4" s="37" t="s">
        <v>173</v>
      </c>
      <c r="B4" s="37"/>
      <c r="C4" s="37"/>
      <c r="D4" s="37" t="s">
        <v>174</v>
      </c>
      <c r="E4" s="37" t="s">
        <v>175</v>
      </c>
      <c r="F4" s="37" t="s">
        <v>263</v>
      </c>
      <c r="G4" s="37" t="s">
        <v>264</v>
      </c>
      <c r="H4" s="37" t="s">
        <v>265</v>
      </c>
      <c r="I4" s="37" t="s">
        <v>266</v>
      </c>
      <c r="J4" s="37" t="s">
        <v>267</v>
      </c>
      <c r="K4" s="37" t="s">
        <v>268</v>
      </c>
    </row>
    <row r="5" ht="23.25" customHeight="1" spans="1:11">
      <c r="A5" s="37" t="s">
        <v>191</v>
      </c>
      <c r="B5" s="37" t="s">
        <v>192</v>
      </c>
      <c r="C5" s="37" t="s">
        <v>193</v>
      </c>
      <c r="D5" s="37"/>
      <c r="E5" s="37"/>
      <c r="F5" s="37"/>
      <c r="G5" s="37"/>
      <c r="H5" s="37"/>
      <c r="I5" s="37"/>
      <c r="J5" s="37"/>
      <c r="K5" s="37"/>
    </row>
    <row r="6" ht="22.8" customHeight="1" spans="1:11">
      <c r="A6" s="44"/>
      <c r="B6" s="44"/>
      <c r="C6" s="44"/>
      <c r="D6" s="15">
        <v>201</v>
      </c>
      <c r="E6" s="15" t="s">
        <v>154</v>
      </c>
      <c r="F6" s="43"/>
      <c r="G6" s="43"/>
      <c r="H6" s="43"/>
      <c r="I6" s="43"/>
      <c r="J6" s="60">
        <v>116.54</v>
      </c>
      <c r="K6" s="43"/>
    </row>
    <row r="7" ht="22.8" customHeight="1" spans="1:11">
      <c r="A7" s="55"/>
      <c r="B7" s="55"/>
      <c r="C7" s="55"/>
      <c r="D7" s="63">
        <v>201002</v>
      </c>
      <c r="E7" s="63" t="s">
        <v>3</v>
      </c>
      <c r="F7" s="43"/>
      <c r="G7" s="43"/>
      <c r="H7" s="43"/>
      <c r="I7" s="43"/>
      <c r="J7" s="60">
        <v>116.54</v>
      </c>
      <c r="K7" s="43"/>
    </row>
    <row r="8" ht="22.8" customHeight="1" spans="1:11">
      <c r="A8" s="56">
        <v>205</v>
      </c>
      <c r="B8" s="113" t="s">
        <v>194</v>
      </c>
      <c r="C8" s="56">
        <v>99</v>
      </c>
      <c r="D8" s="63">
        <v>201002</v>
      </c>
      <c r="E8" s="68" t="s">
        <v>164</v>
      </c>
      <c r="F8" s="43"/>
      <c r="G8" s="43"/>
      <c r="H8" s="43"/>
      <c r="I8" s="43"/>
      <c r="J8" s="64">
        <v>116.54</v>
      </c>
      <c r="K8" s="4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I27" sqref="I27"/>
    </sheetView>
  </sheetViews>
  <sheetFormatPr defaultColWidth="9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8.1833333333333" customWidth="1"/>
    <col min="6" max="16" width="7.69166666666667" customWidth="1"/>
    <col min="17" max="17" width="8.16666666666667" customWidth="1"/>
    <col min="18" max="18" width="7.69166666666667" customWidth="1"/>
    <col min="19" max="19" width="9.76666666666667" customWidth="1"/>
  </cols>
  <sheetData>
    <row r="1" ht="16.35" customHeight="1" spans="1:18">
      <c r="A1" s="34"/>
      <c r="Q1" s="48" t="s">
        <v>269</v>
      </c>
      <c r="R1" s="48"/>
    </row>
    <row r="2" s="2" customFormat="1" ht="40.5" customHeight="1" spans="1:18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4.15" customHeight="1" spans="1:18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49" t="s">
        <v>31</v>
      </c>
      <c r="R3" s="49"/>
    </row>
    <row r="4" ht="24.15" customHeight="1" spans="1:18">
      <c r="A4" s="37" t="s">
        <v>173</v>
      </c>
      <c r="B4" s="37"/>
      <c r="C4" s="37"/>
      <c r="D4" s="37" t="s">
        <v>174</v>
      </c>
      <c r="E4" s="37" t="s">
        <v>175</v>
      </c>
      <c r="F4" s="37" t="s">
        <v>263</v>
      </c>
      <c r="G4" s="37" t="s">
        <v>270</v>
      </c>
      <c r="H4" s="37" t="s">
        <v>246</v>
      </c>
      <c r="I4" s="37" t="s">
        <v>271</v>
      </c>
      <c r="J4" s="37" t="s">
        <v>272</v>
      </c>
      <c r="K4" s="37" t="s">
        <v>247</v>
      </c>
      <c r="L4" s="37" t="s">
        <v>273</v>
      </c>
      <c r="M4" s="37" t="s">
        <v>274</v>
      </c>
      <c r="N4" s="37" t="s">
        <v>265</v>
      </c>
      <c r="O4" s="37" t="s">
        <v>275</v>
      </c>
      <c r="P4" s="37" t="s">
        <v>276</v>
      </c>
      <c r="Q4" s="37" t="s">
        <v>266</v>
      </c>
      <c r="R4" s="37" t="s">
        <v>268</v>
      </c>
    </row>
    <row r="5" ht="21.55" customHeight="1" spans="1:18">
      <c r="A5" s="37" t="s">
        <v>191</v>
      </c>
      <c r="B5" s="37" t="s">
        <v>192</v>
      </c>
      <c r="C5" s="37" t="s">
        <v>193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22.8" customHeight="1" spans="1:18">
      <c r="A6" s="44"/>
      <c r="B6" s="44"/>
      <c r="C6" s="44"/>
      <c r="D6" s="44"/>
      <c r="E6" s="44" t="s">
        <v>136</v>
      </c>
      <c r="F6" s="60">
        <f t="shared" ref="F6:F9" si="0">H6+K6</f>
        <v>117.37</v>
      </c>
      <c r="G6" s="43"/>
      <c r="H6" s="60">
        <v>116.54</v>
      </c>
      <c r="I6" s="43"/>
      <c r="J6" s="43"/>
      <c r="K6" s="60">
        <v>0.83</v>
      </c>
      <c r="L6" s="43"/>
      <c r="M6" s="43"/>
      <c r="N6" s="43"/>
      <c r="O6" s="43"/>
      <c r="P6" s="43"/>
      <c r="Q6" s="43"/>
      <c r="R6" s="43"/>
    </row>
    <row r="7" ht="22.8" customHeight="1" spans="1:18">
      <c r="A7" s="44"/>
      <c r="B7" s="44"/>
      <c r="C7" s="44"/>
      <c r="D7" s="15">
        <v>201</v>
      </c>
      <c r="E7" s="15" t="s">
        <v>154</v>
      </c>
      <c r="F7" s="60">
        <f t="shared" si="0"/>
        <v>117.37</v>
      </c>
      <c r="G7" s="43"/>
      <c r="H7" s="60">
        <v>116.54</v>
      </c>
      <c r="I7" s="43"/>
      <c r="J7" s="43"/>
      <c r="K7" s="60">
        <v>0.83</v>
      </c>
      <c r="L7" s="43"/>
      <c r="M7" s="43"/>
      <c r="N7" s="43"/>
      <c r="O7" s="43"/>
      <c r="P7" s="43"/>
      <c r="Q7" s="43"/>
      <c r="R7" s="43"/>
    </row>
    <row r="8" ht="22.8" customHeight="1" spans="1:18">
      <c r="A8" s="55"/>
      <c r="B8" s="55"/>
      <c r="C8" s="55"/>
      <c r="D8" s="63">
        <v>201002</v>
      </c>
      <c r="E8" s="63" t="s">
        <v>3</v>
      </c>
      <c r="F8" s="64">
        <f t="shared" si="0"/>
        <v>117.37</v>
      </c>
      <c r="G8" s="43"/>
      <c r="H8" s="64">
        <v>116.54</v>
      </c>
      <c r="I8" s="43"/>
      <c r="J8" s="43"/>
      <c r="K8" s="64">
        <v>0.83</v>
      </c>
      <c r="L8" s="43"/>
      <c r="M8" s="43"/>
      <c r="N8" s="43"/>
      <c r="O8" s="43"/>
      <c r="P8" s="43"/>
      <c r="Q8" s="43"/>
      <c r="R8" s="43"/>
    </row>
    <row r="9" ht="22.8" customHeight="1" spans="1:18">
      <c r="A9" s="56">
        <v>205</v>
      </c>
      <c r="B9" s="113" t="s">
        <v>194</v>
      </c>
      <c r="C9" s="56">
        <v>99</v>
      </c>
      <c r="D9" s="63">
        <v>201002</v>
      </c>
      <c r="E9" s="68" t="s">
        <v>164</v>
      </c>
      <c r="F9" s="64">
        <f t="shared" si="0"/>
        <v>117.37</v>
      </c>
      <c r="G9" s="54"/>
      <c r="H9" s="64">
        <v>116.54</v>
      </c>
      <c r="I9" s="54"/>
      <c r="J9" s="54"/>
      <c r="K9" s="64">
        <v>0.83</v>
      </c>
      <c r="L9" s="54"/>
      <c r="M9" s="54"/>
      <c r="N9" s="54"/>
      <c r="O9" s="54"/>
      <c r="P9" s="54"/>
      <c r="Q9" s="54"/>
      <c r="R9" s="5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Q25" sqref="Q25"/>
    </sheetView>
  </sheetViews>
  <sheetFormatPr defaultColWidth="9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19" width="7.18333333333333" customWidth="1"/>
    <col min="20" max="20" width="6.225" customWidth="1"/>
    <col min="21" max="21" width="9.76666666666667" customWidth="1"/>
  </cols>
  <sheetData>
    <row r="1" ht="16.35" customHeight="1" spans="1:20">
      <c r="A1" s="34"/>
      <c r="S1" s="48" t="s">
        <v>277</v>
      </c>
      <c r="T1" s="48"/>
    </row>
    <row r="2" s="2" customFormat="1" ht="36.2" customHeight="1" spans="1:20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4.15" customHeight="1" spans="1:20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49" t="s">
        <v>31</v>
      </c>
      <c r="T3" s="49"/>
    </row>
    <row r="4" ht="28.45" customHeight="1" spans="1:20">
      <c r="A4" s="37" t="s">
        <v>173</v>
      </c>
      <c r="B4" s="37"/>
      <c r="C4" s="37"/>
      <c r="D4" s="37" t="s">
        <v>174</v>
      </c>
      <c r="E4" s="37" t="s">
        <v>175</v>
      </c>
      <c r="F4" s="37" t="s">
        <v>263</v>
      </c>
      <c r="G4" s="37" t="s">
        <v>178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181</v>
      </c>
      <c r="S4" s="37"/>
      <c r="T4" s="37"/>
    </row>
    <row r="5" ht="31.5" spans="1:20">
      <c r="A5" s="37" t="s">
        <v>191</v>
      </c>
      <c r="B5" s="37" t="s">
        <v>192</v>
      </c>
      <c r="C5" s="37" t="s">
        <v>193</v>
      </c>
      <c r="D5" s="37"/>
      <c r="E5" s="37"/>
      <c r="F5" s="37"/>
      <c r="G5" s="37" t="s">
        <v>136</v>
      </c>
      <c r="H5" s="37" t="s">
        <v>278</v>
      </c>
      <c r="I5" s="37" t="s">
        <v>279</v>
      </c>
      <c r="J5" s="37" t="s">
        <v>280</v>
      </c>
      <c r="K5" s="37" t="s">
        <v>281</v>
      </c>
      <c r="L5" s="37" t="s">
        <v>282</v>
      </c>
      <c r="M5" s="37" t="s">
        <v>240</v>
      </c>
      <c r="N5" s="37" t="s">
        <v>283</v>
      </c>
      <c r="O5" s="37" t="s">
        <v>284</v>
      </c>
      <c r="P5" s="37" t="s">
        <v>285</v>
      </c>
      <c r="Q5" s="37" t="s">
        <v>286</v>
      </c>
      <c r="R5" s="37" t="s">
        <v>136</v>
      </c>
      <c r="S5" s="37" t="s">
        <v>236</v>
      </c>
      <c r="T5" s="37" t="s">
        <v>252</v>
      </c>
    </row>
    <row r="6" ht="22.8" customHeight="1" spans="1:20">
      <c r="A6" s="44"/>
      <c r="B6" s="44"/>
      <c r="C6" s="44"/>
      <c r="D6" s="44"/>
      <c r="E6" s="44" t="s">
        <v>136</v>
      </c>
      <c r="F6" s="60">
        <v>46.45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0">
        <v>46.45</v>
      </c>
      <c r="S6" s="60">
        <v>46.45</v>
      </c>
      <c r="T6" s="69"/>
    </row>
    <row r="7" ht="22.8" customHeight="1" spans="1:20">
      <c r="A7" s="44"/>
      <c r="B7" s="44"/>
      <c r="C7" s="44"/>
      <c r="D7" s="15">
        <v>201</v>
      </c>
      <c r="E7" s="15" t="s">
        <v>154</v>
      </c>
      <c r="F7" s="60">
        <v>46.45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0">
        <v>46.45</v>
      </c>
      <c r="S7" s="60">
        <v>46.45</v>
      </c>
      <c r="T7" s="69"/>
    </row>
    <row r="8" ht="22.8" customHeight="1" spans="1:20">
      <c r="A8" s="55"/>
      <c r="B8" s="55"/>
      <c r="C8" s="55"/>
      <c r="D8" s="63">
        <v>201002</v>
      </c>
      <c r="E8" s="63" t="s">
        <v>3</v>
      </c>
      <c r="F8" s="64">
        <v>46.45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4">
        <v>46.45</v>
      </c>
      <c r="S8" s="64">
        <v>46.45</v>
      </c>
      <c r="T8" s="69"/>
    </row>
    <row r="9" ht="22.8" customHeight="1" spans="1:20">
      <c r="A9" s="56">
        <v>205</v>
      </c>
      <c r="B9" s="113" t="s">
        <v>194</v>
      </c>
      <c r="C9" s="56">
        <v>99</v>
      </c>
      <c r="D9" s="63">
        <v>201002</v>
      </c>
      <c r="E9" s="68" t="s">
        <v>164</v>
      </c>
      <c r="F9" s="64">
        <v>46.45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64">
        <v>46.45</v>
      </c>
      <c r="S9" s="64">
        <v>46.45</v>
      </c>
      <c r="T9" s="5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scale="9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A14" sqref="AA14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34"/>
      <c r="F1" s="34"/>
      <c r="AF1" s="48" t="s">
        <v>287</v>
      </c>
      <c r="AG1" s="48"/>
    </row>
    <row r="2" s="2" customFormat="1" ht="43.95" customHeight="1" spans="1:33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ht="24.15" customHeight="1" spans="1:33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49" t="s">
        <v>31</v>
      </c>
      <c r="AG3" s="49"/>
    </row>
    <row r="4" ht="25" customHeight="1" spans="1:33">
      <c r="A4" s="37" t="s">
        <v>173</v>
      </c>
      <c r="B4" s="37"/>
      <c r="C4" s="37"/>
      <c r="D4" s="37" t="s">
        <v>174</v>
      </c>
      <c r="E4" s="37" t="s">
        <v>175</v>
      </c>
      <c r="F4" s="37" t="s">
        <v>288</v>
      </c>
      <c r="G4" s="37" t="s">
        <v>237</v>
      </c>
      <c r="H4" s="37" t="s">
        <v>289</v>
      </c>
      <c r="I4" s="37" t="s">
        <v>290</v>
      </c>
      <c r="J4" s="37" t="s">
        <v>291</v>
      </c>
      <c r="K4" s="37" t="s">
        <v>292</v>
      </c>
      <c r="L4" s="37" t="s">
        <v>293</v>
      </c>
      <c r="M4" s="37" t="s">
        <v>238</v>
      </c>
      <c r="N4" s="37" t="s">
        <v>294</v>
      </c>
      <c r="O4" s="37" t="s">
        <v>295</v>
      </c>
      <c r="P4" s="37" t="s">
        <v>239</v>
      </c>
      <c r="Q4" s="37" t="s">
        <v>283</v>
      </c>
      <c r="R4" s="37" t="s">
        <v>285</v>
      </c>
      <c r="S4" s="37" t="s">
        <v>296</v>
      </c>
      <c r="T4" s="37" t="s">
        <v>279</v>
      </c>
      <c r="U4" s="37" t="s">
        <v>280</v>
      </c>
      <c r="V4" s="37" t="s">
        <v>240</v>
      </c>
      <c r="W4" s="37" t="s">
        <v>297</v>
      </c>
      <c r="X4" s="37" t="s">
        <v>298</v>
      </c>
      <c r="Y4" s="37" t="s">
        <v>299</v>
      </c>
      <c r="Z4" s="37" t="s">
        <v>241</v>
      </c>
      <c r="AA4" s="37" t="s">
        <v>282</v>
      </c>
      <c r="AB4" s="37" t="s">
        <v>242</v>
      </c>
      <c r="AC4" s="37" t="s">
        <v>243</v>
      </c>
      <c r="AD4" s="37" t="s">
        <v>284</v>
      </c>
      <c r="AE4" s="37" t="s">
        <v>300</v>
      </c>
      <c r="AF4" s="37" t="s">
        <v>301</v>
      </c>
      <c r="AG4" s="37" t="s">
        <v>286</v>
      </c>
    </row>
    <row r="5" ht="21.55" customHeight="1" spans="1:33">
      <c r="A5" s="37" t="s">
        <v>191</v>
      </c>
      <c r="B5" s="37" t="s">
        <v>192</v>
      </c>
      <c r="C5" s="37" t="s">
        <v>193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="59" customFormat="1" ht="22.8" customHeight="1" spans="1:33">
      <c r="A6" s="51"/>
      <c r="B6" s="67"/>
      <c r="C6" s="67"/>
      <c r="D6" s="44"/>
      <c r="E6" s="44" t="s">
        <v>136</v>
      </c>
      <c r="F6" s="60">
        <f t="shared" ref="F6:F9" si="0">G6+H6+K6+L6+M6+O6+P6+R6+U6+V6+W6+Z6+AB6+AC6+AE6+AG6</f>
        <v>46.45</v>
      </c>
      <c r="G6" s="60">
        <v>6.5</v>
      </c>
      <c r="H6" s="60">
        <v>0</v>
      </c>
      <c r="I6" s="60"/>
      <c r="J6" s="60"/>
      <c r="K6" s="60"/>
      <c r="L6" s="60"/>
      <c r="M6" s="60">
        <v>0.5</v>
      </c>
      <c r="N6" s="60"/>
      <c r="O6" s="60"/>
      <c r="P6" s="60">
        <v>2</v>
      </c>
      <c r="Q6" s="60"/>
      <c r="R6" s="60"/>
      <c r="S6" s="60"/>
      <c r="T6" s="60"/>
      <c r="U6" s="60"/>
      <c r="V6" s="60">
        <v>0.5</v>
      </c>
      <c r="W6" s="60"/>
      <c r="X6" s="60"/>
      <c r="Y6" s="60"/>
      <c r="Z6" s="60">
        <v>6</v>
      </c>
      <c r="AA6" s="60"/>
      <c r="AB6" s="60">
        <v>4.14</v>
      </c>
      <c r="AC6" s="60">
        <v>10.1</v>
      </c>
      <c r="AD6" s="60"/>
      <c r="AE6" s="60">
        <v>4.25</v>
      </c>
      <c r="AF6" s="60"/>
      <c r="AG6" s="60">
        <v>12.46</v>
      </c>
    </row>
    <row r="7" s="59" customFormat="1" ht="22.8" customHeight="1" spans="1:33">
      <c r="A7" s="44"/>
      <c r="B7" s="44"/>
      <c r="C7" s="44"/>
      <c r="D7" s="15">
        <v>201</v>
      </c>
      <c r="E7" s="15" t="s">
        <v>154</v>
      </c>
      <c r="F7" s="60">
        <f t="shared" si="0"/>
        <v>46.45</v>
      </c>
      <c r="G7" s="60">
        <v>6.5</v>
      </c>
      <c r="H7" s="60">
        <v>0</v>
      </c>
      <c r="I7" s="60"/>
      <c r="J7" s="60"/>
      <c r="K7" s="60"/>
      <c r="L7" s="60"/>
      <c r="M7" s="60">
        <v>0.5</v>
      </c>
      <c r="N7" s="60"/>
      <c r="O7" s="60"/>
      <c r="P7" s="60">
        <v>2</v>
      </c>
      <c r="Q7" s="60"/>
      <c r="R7" s="60"/>
      <c r="S7" s="60"/>
      <c r="T7" s="60"/>
      <c r="U7" s="60"/>
      <c r="V7" s="60">
        <v>0.5</v>
      </c>
      <c r="W7" s="60"/>
      <c r="X7" s="60"/>
      <c r="Y7" s="60"/>
      <c r="Z7" s="60">
        <v>6</v>
      </c>
      <c r="AA7" s="60"/>
      <c r="AB7" s="60">
        <v>4.14</v>
      </c>
      <c r="AC7" s="60">
        <v>10.1</v>
      </c>
      <c r="AD7" s="60"/>
      <c r="AE7" s="60">
        <v>4.25</v>
      </c>
      <c r="AF7" s="60"/>
      <c r="AG7" s="60">
        <v>12.46</v>
      </c>
    </row>
    <row r="8" s="59" customFormat="1" ht="22.8" customHeight="1" spans="1:33">
      <c r="A8" s="55"/>
      <c r="B8" s="55"/>
      <c r="C8" s="55"/>
      <c r="D8" s="63">
        <v>201002</v>
      </c>
      <c r="E8" s="63" t="s">
        <v>3</v>
      </c>
      <c r="F8" s="60">
        <f t="shared" si="0"/>
        <v>46.45</v>
      </c>
      <c r="G8" s="64">
        <v>6.5</v>
      </c>
      <c r="H8" s="64">
        <v>0</v>
      </c>
      <c r="I8" s="64"/>
      <c r="J8" s="64"/>
      <c r="K8" s="64"/>
      <c r="L8" s="64"/>
      <c r="M8" s="64">
        <v>0.5</v>
      </c>
      <c r="N8" s="64"/>
      <c r="O8" s="64"/>
      <c r="P8" s="64">
        <v>2</v>
      </c>
      <c r="Q8" s="64"/>
      <c r="R8" s="64"/>
      <c r="S8" s="64"/>
      <c r="T8" s="64"/>
      <c r="U8" s="64"/>
      <c r="V8" s="64">
        <v>0.5</v>
      </c>
      <c r="W8" s="64"/>
      <c r="X8" s="64"/>
      <c r="Y8" s="64"/>
      <c r="Z8" s="64">
        <v>6</v>
      </c>
      <c r="AA8" s="64"/>
      <c r="AB8" s="64">
        <v>4.14</v>
      </c>
      <c r="AC8" s="64">
        <v>10.1</v>
      </c>
      <c r="AD8" s="64"/>
      <c r="AE8" s="64">
        <v>4.25</v>
      </c>
      <c r="AF8" s="64"/>
      <c r="AG8" s="64">
        <v>12.46</v>
      </c>
    </row>
    <row r="9" ht="22.8" customHeight="1" spans="1:33">
      <c r="A9" s="56">
        <v>205</v>
      </c>
      <c r="B9" s="113" t="s">
        <v>194</v>
      </c>
      <c r="C9" s="56">
        <v>99</v>
      </c>
      <c r="D9" s="63">
        <v>201002</v>
      </c>
      <c r="E9" s="68" t="s">
        <v>164</v>
      </c>
      <c r="F9" s="64">
        <f t="shared" si="0"/>
        <v>46.45</v>
      </c>
      <c r="G9" s="64">
        <v>6.5</v>
      </c>
      <c r="H9" s="64">
        <v>0</v>
      </c>
      <c r="I9" s="64"/>
      <c r="J9" s="64"/>
      <c r="K9" s="64"/>
      <c r="L9" s="64"/>
      <c r="M9" s="64">
        <v>0.5</v>
      </c>
      <c r="N9" s="64"/>
      <c r="O9" s="64"/>
      <c r="P9" s="64">
        <v>2</v>
      </c>
      <c r="Q9" s="64"/>
      <c r="R9" s="64"/>
      <c r="S9" s="64"/>
      <c r="T9" s="64"/>
      <c r="U9" s="64"/>
      <c r="V9" s="64">
        <v>0.5</v>
      </c>
      <c r="W9" s="64"/>
      <c r="X9" s="64"/>
      <c r="Y9" s="64"/>
      <c r="Z9" s="64">
        <v>6</v>
      </c>
      <c r="AA9" s="64"/>
      <c r="AB9" s="64">
        <v>4.14</v>
      </c>
      <c r="AC9" s="64">
        <v>10.1</v>
      </c>
      <c r="AD9" s="64"/>
      <c r="AE9" s="64">
        <v>4.25</v>
      </c>
      <c r="AF9" s="64"/>
      <c r="AG9" s="64">
        <v>12.46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1.0625" bottom="0.0777777777777778" header="0" footer="0"/>
  <pageSetup paperSize="9" scale="58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3" sqref="G13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4"/>
      <c r="G1" s="48" t="s">
        <v>302</v>
      </c>
      <c r="H1" s="48"/>
    </row>
    <row r="2" s="2" customFormat="1" ht="33.6" customHeight="1" spans="1:8">
      <c r="A2" s="50" t="s">
        <v>20</v>
      </c>
      <c r="B2" s="50"/>
      <c r="C2" s="50"/>
      <c r="D2" s="50"/>
      <c r="E2" s="50"/>
      <c r="F2" s="50"/>
      <c r="G2" s="50"/>
      <c r="H2" s="50"/>
    </row>
    <row r="3" ht="24.15" customHeight="1" spans="1:8">
      <c r="A3" s="36" t="s">
        <v>133</v>
      </c>
      <c r="B3" s="36"/>
      <c r="C3" s="36"/>
      <c r="D3" s="36"/>
      <c r="E3" s="36"/>
      <c r="F3" s="36"/>
      <c r="G3" s="36"/>
      <c r="H3" s="49" t="s">
        <v>31</v>
      </c>
    </row>
    <row r="4" ht="23.25" customHeight="1" spans="1:8">
      <c r="A4" s="37" t="s">
        <v>303</v>
      </c>
      <c r="B4" s="37" t="s">
        <v>304</v>
      </c>
      <c r="C4" s="37" t="s">
        <v>305</v>
      </c>
      <c r="D4" s="37" t="s">
        <v>306</v>
      </c>
      <c r="E4" s="37" t="s">
        <v>307</v>
      </c>
      <c r="F4" s="37"/>
      <c r="G4" s="37"/>
      <c r="H4" s="37" t="s">
        <v>308</v>
      </c>
    </row>
    <row r="5" ht="25.85" customHeight="1" spans="1:8">
      <c r="A5" s="37"/>
      <c r="B5" s="37"/>
      <c r="C5" s="37"/>
      <c r="D5" s="37"/>
      <c r="E5" s="37" t="s">
        <v>138</v>
      </c>
      <c r="F5" s="37" t="s">
        <v>309</v>
      </c>
      <c r="G5" s="37" t="s">
        <v>310</v>
      </c>
      <c r="H5" s="37"/>
    </row>
    <row r="6" s="59" customFormat="1" ht="22.8" customHeight="1" spans="1:8">
      <c r="A6" s="44"/>
      <c r="B6" s="44" t="s">
        <v>136</v>
      </c>
      <c r="C6" s="60">
        <v>0.5</v>
      </c>
      <c r="D6" s="43"/>
      <c r="E6" s="43"/>
      <c r="F6" s="43"/>
      <c r="G6" s="43"/>
      <c r="H6" s="60">
        <v>0.5</v>
      </c>
    </row>
    <row r="7" s="59" customFormat="1" ht="22.8" customHeight="1" spans="1:8">
      <c r="A7" s="15">
        <v>201</v>
      </c>
      <c r="B7" s="15" t="s">
        <v>154</v>
      </c>
      <c r="C7" s="60">
        <v>0.5</v>
      </c>
      <c r="D7" s="61"/>
      <c r="E7" s="62"/>
      <c r="F7" s="43"/>
      <c r="G7" s="43"/>
      <c r="H7" s="60">
        <v>0.5</v>
      </c>
    </row>
    <row r="8" ht="22.8" customHeight="1" spans="1:8">
      <c r="A8" s="63">
        <v>201002</v>
      </c>
      <c r="B8" s="63" t="s">
        <v>3</v>
      </c>
      <c r="C8" s="64">
        <v>0.5</v>
      </c>
      <c r="D8" s="65"/>
      <c r="E8" s="66"/>
      <c r="F8" s="54"/>
      <c r="G8" s="54"/>
      <c r="H8" s="64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0" sqref="G20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4"/>
      <c r="G1" s="48" t="s">
        <v>311</v>
      </c>
      <c r="H1" s="48"/>
    </row>
    <row r="2" s="2" customFormat="1" ht="38.8" customHeight="1" spans="1:8">
      <c r="A2" s="50" t="s">
        <v>21</v>
      </c>
      <c r="B2" s="50"/>
      <c r="C2" s="50"/>
      <c r="D2" s="50"/>
      <c r="E2" s="50"/>
      <c r="F2" s="50"/>
      <c r="G2" s="50"/>
      <c r="H2" s="50"/>
    </row>
    <row r="3" ht="24.15" customHeight="1" spans="1:8">
      <c r="A3" s="36" t="s">
        <v>133</v>
      </c>
      <c r="B3" s="36"/>
      <c r="C3" s="36"/>
      <c r="D3" s="36"/>
      <c r="E3" s="36"/>
      <c r="F3" s="36"/>
      <c r="G3" s="36"/>
      <c r="H3" s="49" t="s">
        <v>31</v>
      </c>
    </row>
    <row r="4" ht="23.25" customHeight="1" spans="1:8">
      <c r="A4" s="37" t="s">
        <v>156</v>
      </c>
      <c r="B4" s="37" t="s">
        <v>157</v>
      </c>
      <c r="C4" s="37" t="s">
        <v>136</v>
      </c>
      <c r="D4" s="37" t="s">
        <v>312</v>
      </c>
      <c r="E4" s="37"/>
      <c r="F4" s="37"/>
      <c r="G4" s="37"/>
      <c r="H4" s="37" t="s">
        <v>199</v>
      </c>
    </row>
    <row r="5" ht="23.25" customHeight="1" spans="1:8">
      <c r="A5" s="37"/>
      <c r="B5" s="37"/>
      <c r="C5" s="37"/>
      <c r="D5" s="39" t="s">
        <v>158</v>
      </c>
      <c r="E5" s="47"/>
      <c r="F5" s="47"/>
      <c r="G5" s="40"/>
      <c r="H5" s="37"/>
    </row>
    <row r="6" ht="19.8" customHeight="1" spans="1:8">
      <c r="A6" s="37"/>
      <c r="B6" s="37"/>
      <c r="C6" s="37"/>
      <c r="D6" s="37" t="s">
        <v>138</v>
      </c>
      <c r="E6" s="37" t="s">
        <v>222</v>
      </c>
      <c r="F6" s="37"/>
      <c r="G6" s="37" t="s">
        <v>223</v>
      </c>
      <c r="H6" s="37"/>
    </row>
    <row r="7" ht="27.6" customHeight="1" spans="1:8">
      <c r="A7" s="37"/>
      <c r="B7" s="37"/>
      <c r="C7" s="37"/>
      <c r="D7" s="37"/>
      <c r="E7" s="37" t="s">
        <v>200</v>
      </c>
      <c r="F7" s="37" t="s">
        <v>185</v>
      </c>
      <c r="G7" s="37"/>
      <c r="H7" s="37"/>
    </row>
    <row r="8" ht="22.8" customHeight="1" spans="1:8">
      <c r="A8" s="44"/>
      <c r="B8" s="51" t="s">
        <v>136</v>
      </c>
      <c r="C8" s="43">
        <v>0</v>
      </c>
      <c r="D8" s="43"/>
      <c r="E8" s="43"/>
      <c r="F8" s="43"/>
      <c r="G8" s="43"/>
      <c r="H8" s="43"/>
    </row>
    <row r="9" ht="22.8" customHeight="1" spans="1:8">
      <c r="A9" s="15"/>
      <c r="B9" s="15"/>
      <c r="C9" s="43"/>
      <c r="D9" s="43"/>
      <c r="E9" s="43"/>
      <c r="F9" s="43"/>
      <c r="G9" s="43"/>
      <c r="H9" s="43"/>
    </row>
    <row r="10" ht="22.8" customHeight="1" spans="1:8">
      <c r="A10" s="53"/>
      <c r="B10" s="53"/>
      <c r="C10" s="43"/>
      <c r="D10" s="43"/>
      <c r="E10" s="43"/>
      <c r="F10" s="43"/>
      <c r="G10" s="43"/>
      <c r="H10" s="43"/>
    </row>
    <row r="11" ht="22.8" customHeight="1" spans="1:8">
      <c r="A11" s="53"/>
      <c r="B11" s="53"/>
      <c r="C11" s="43"/>
      <c r="D11" s="43"/>
      <c r="E11" s="43"/>
      <c r="F11" s="43"/>
      <c r="G11" s="43"/>
      <c r="H11" s="43"/>
    </row>
    <row r="12" ht="22.8" customHeight="1" spans="1:8">
      <c r="A12" s="53"/>
      <c r="B12" s="53"/>
      <c r="C12" s="43"/>
      <c r="D12" s="43"/>
      <c r="E12" s="43"/>
      <c r="F12" s="43"/>
      <c r="G12" s="43"/>
      <c r="H12" s="43"/>
    </row>
    <row r="13" ht="22.8" customHeight="1" spans="1:8">
      <c r="A13" s="52"/>
      <c r="B13" s="52"/>
      <c r="C13" s="46"/>
      <c r="D13" s="46"/>
      <c r="E13" s="54"/>
      <c r="F13" s="54"/>
      <c r="G13" s="54"/>
      <c r="H13" s="54"/>
    </row>
  </sheetData>
  <mergeCells count="12">
    <mergeCell ref="G1:H1"/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0" sqref="F10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8.775" customWidth="1"/>
    <col min="7" max="20" width="7.18333333333333" customWidth="1"/>
    <col min="21" max="21" width="9.76666666666667" customWidth="1"/>
  </cols>
  <sheetData>
    <row r="1" ht="16.35" customHeight="1" spans="1:20">
      <c r="A1" s="34"/>
      <c r="S1" s="48" t="s">
        <v>313</v>
      </c>
      <c r="T1" s="48"/>
    </row>
    <row r="2" s="2" customFormat="1" ht="47.4" customHeight="1" spans="1:17">
      <c r="A2" s="50" t="s">
        <v>22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4.15" customHeight="1" spans="1:20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49" t="s">
        <v>31</v>
      </c>
      <c r="T3" s="49"/>
    </row>
    <row r="4" ht="27.6" customHeight="1" spans="1:20">
      <c r="A4" s="37" t="s">
        <v>173</v>
      </c>
      <c r="B4" s="37"/>
      <c r="C4" s="37"/>
      <c r="D4" s="37" t="s">
        <v>174</v>
      </c>
      <c r="E4" s="37" t="s">
        <v>175</v>
      </c>
      <c r="F4" s="37" t="s">
        <v>176</v>
      </c>
      <c r="G4" s="37" t="s">
        <v>177</v>
      </c>
      <c r="H4" s="37" t="s">
        <v>178</v>
      </c>
      <c r="I4" s="37" t="s">
        <v>179</v>
      </c>
      <c r="J4" s="37" t="s">
        <v>180</v>
      </c>
      <c r="K4" s="37" t="s">
        <v>181</v>
      </c>
      <c r="L4" s="37" t="s">
        <v>182</v>
      </c>
      <c r="M4" s="37" t="s">
        <v>183</v>
      </c>
      <c r="N4" s="37" t="s">
        <v>184</v>
      </c>
      <c r="O4" s="37" t="s">
        <v>185</v>
      </c>
      <c r="P4" s="37" t="s">
        <v>186</v>
      </c>
      <c r="Q4" s="37" t="s">
        <v>187</v>
      </c>
      <c r="R4" s="37" t="s">
        <v>188</v>
      </c>
      <c r="S4" s="37" t="s">
        <v>189</v>
      </c>
      <c r="T4" s="37" t="s">
        <v>190</v>
      </c>
    </row>
    <row r="5" ht="19.8" customHeight="1" spans="1:20">
      <c r="A5" s="37" t="s">
        <v>191</v>
      </c>
      <c r="B5" s="37" t="s">
        <v>192</v>
      </c>
      <c r="C5" s="37" t="s">
        <v>193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44"/>
      <c r="B6" s="44"/>
      <c r="C6" s="44"/>
      <c r="D6" s="44"/>
      <c r="E6" s="44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8" customHeight="1" spans="1:20">
      <c r="A7" s="44"/>
      <c r="B7" s="44"/>
      <c r="C7" s="44"/>
      <c r="D7" s="15"/>
      <c r="E7" s="15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2.8" customHeight="1" spans="1:20">
      <c r="A8" s="55"/>
      <c r="B8" s="55"/>
      <c r="C8" s="55"/>
      <c r="D8" s="53"/>
      <c r="E8" s="5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56"/>
      <c r="B9" s="56"/>
      <c r="C9" s="56"/>
      <c r="D9" s="52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15" sqref="D15"/>
    </sheetView>
  </sheetViews>
  <sheetFormatPr defaultColWidth="9" defaultRowHeight="13.5" outlineLevelCol="2"/>
  <cols>
    <col min="1" max="1" width="0.558333333333333" customWidth="1"/>
    <col min="2" max="2" width="9.90833333333333" customWidth="1"/>
    <col min="3" max="3" width="100" customWidth="1"/>
  </cols>
  <sheetData>
    <row r="1" spans="1:3">
      <c r="A1" s="34"/>
      <c r="B1" s="70" t="s">
        <v>4</v>
      </c>
      <c r="C1" s="70"/>
    </row>
    <row r="2" ht="33" customHeight="1" spans="2:3">
      <c r="B2" s="70"/>
      <c r="C2" s="70"/>
    </row>
    <row r="3" ht="21" customHeight="1" spans="2:3">
      <c r="B3" s="106" t="s">
        <v>5</v>
      </c>
      <c r="C3" s="106"/>
    </row>
    <row r="4" ht="21" customHeight="1" spans="2:3">
      <c r="B4" s="107">
        <v>1</v>
      </c>
      <c r="C4" s="108" t="s">
        <v>6</v>
      </c>
    </row>
    <row r="5" ht="21" customHeight="1" spans="2:3">
      <c r="B5" s="107">
        <v>2</v>
      </c>
      <c r="C5" s="109" t="s">
        <v>7</v>
      </c>
    </row>
    <row r="6" ht="21" customHeight="1" spans="2:3">
      <c r="B6" s="107">
        <v>3</v>
      </c>
      <c r="C6" s="108" t="s">
        <v>8</v>
      </c>
    </row>
    <row r="7" ht="21" customHeight="1" spans="2:3">
      <c r="B7" s="107">
        <v>4</v>
      </c>
      <c r="C7" s="108" t="s">
        <v>9</v>
      </c>
    </row>
    <row r="8" ht="21" customHeight="1" spans="2:3">
      <c r="B8" s="107">
        <v>5</v>
      </c>
      <c r="C8" s="108" t="s">
        <v>10</v>
      </c>
    </row>
    <row r="9" ht="21" customHeight="1" spans="2:3">
      <c r="B9" s="107">
        <v>6</v>
      </c>
      <c r="C9" s="108" t="s">
        <v>11</v>
      </c>
    </row>
    <row r="10" ht="21" customHeight="1" spans="2:3">
      <c r="B10" s="107">
        <v>7</v>
      </c>
      <c r="C10" s="108" t="s">
        <v>12</v>
      </c>
    </row>
    <row r="11" ht="21" customHeight="1" spans="2:3">
      <c r="B11" s="107">
        <v>8</v>
      </c>
      <c r="C11" s="108" t="s">
        <v>13</v>
      </c>
    </row>
    <row r="12" ht="21" customHeight="1" spans="2:3">
      <c r="B12" s="107">
        <v>9</v>
      </c>
      <c r="C12" s="108" t="s">
        <v>14</v>
      </c>
    </row>
    <row r="13" ht="21" customHeight="1" spans="2:3">
      <c r="B13" s="107">
        <v>10</v>
      </c>
      <c r="C13" s="108" t="s">
        <v>15</v>
      </c>
    </row>
    <row r="14" ht="21" customHeight="1" spans="2:3">
      <c r="B14" s="107">
        <v>11</v>
      </c>
      <c r="C14" s="108" t="s">
        <v>16</v>
      </c>
    </row>
    <row r="15" ht="21" customHeight="1" spans="2:3">
      <c r="B15" s="107">
        <v>12</v>
      </c>
      <c r="C15" s="108" t="s">
        <v>17</v>
      </c>
    </row>
    <row r="16" ht="21" customHeight="1" spans="2:3">
      <c r="B16" s="107">
        <v>13</v>
      </c>
      <c r="C16" s="108" t="s">
        <v>18</v>
      </c>
    </row>
    <row r="17" ht="21" customHeight="1" spans="2:3">
      <c r="B17" s="107">
        <v>14</v>
      </c>
      <c r="C17" s="108" t="s">
        <v>19</v>
      </c>
    </row>
    <row r="18" ht="21" customHeight="1" spans="2:3">
      <c r="B18" s="107">
        <v>15</v>
      </c>
      <c r="C18" s="108" t="s">
        <v>20</v>
      </c>
    </row>
    <row r="19" ht="21" customHeight="1" spans="2:3">
      <c r="B19" s="107">
        <v>16</v>
      </c>
      <c r="C19" s="108" t="s">
        <v>21</v>
      </c>
    </row>
    <row r="20" ht="21" customHeight="1" spans="2:3">
      <c r="B20" s="107">
        <v>17</v>
      </c>
      <c r="C20" s="108" t="s">
        <v>22</v>
      </c>
    </row>
    <row r="21" ht="21" customHeight="1" spans="2:3">
      <c r="B21" s="107">
        <v>18</v>
      </c>
      <c r="C21" s="108" t="s">
        <v>23</v>
      </c>
    </row>
    <row r="22" ht="21" customHeight="1" spans="2:3">
      <c r="B22" s="107">
        <v>19</v>
      </c>
      <c r="C22" s="108" t="s">
        <v>24</v>
      </c>
    </row>
    <row r="23" ht="21" customHeight="1" spans="2:3">
      <c r="B23" s="107">
        <v>20</v>
      </c>
      <c r="C23" s="108" t="s">
        <v>25</v>
      </c>
    </row>
    <row r="24" ht="21" customHeight="1" spans="2:3">
      <c r="B24" s="107">
        <v>21</v>
      </c>
      <c r="C24" s="108" t="s">
        <v>26</v>
      </c>
    </row>
    <row r="25" ht="21" customHeight="1" spans="2:3">
      <c r="B25" s="107">
        <v>22</v>
      </c>
      <c r="C25" s="108" t="s">
        <v>27</v>
      </c>
    </row>
    <row r="26" ht="21" customHeight="1" spans="2:3">
      <c r="B26" s="107">
        <v>23</v>
      </c>
      <c r="C26" s="108" t="s">
        <v>28</v>
      </c>
    </row>
  </sheetData>
  <mergeCells count="2">
    <mergeCell ref="B3:C3"/>
    <mergeCell ref="B1:C2"/>
  </mergeCells>
  <printOptions horizontalCentered="1"/>
  <pageMargins left="0.0777777777777778" right="0.0777777777777778" top="0.55" bottom="0.393055555555556" header="0" footer="0"/>
  <pageSetup paperSize="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15" sqref="H15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34"/>
      <c r="S1" s="48" t="s">
        <v>314</v>
      </c>
      <c r="T1" s="48"/>
    </row>
    <row r="2" s="2" customFormat="1" ht="47.4" customHeight="1" spans="1:20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55" customHeight="1" spans="1:20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49" t="s">
        <v>31</v>
      </c>
      <c r="T3" s="49"/>
    </row>
    <row r="4" ht="29.3" customHeight="1" spans="1:20">
      <c r="A4" s="37" t="s">
        <v>173</v>
      </c>
      <c r="B4" s="37"/>
      <c r="C4" s="37"/>
      <c r="D4" s="37" t="s">
        <v>174</v>
      </c>
      <c r="E4" s="37" t="s">
        <v>175</v>
      </c>
      <c r="F4" s="37" t="s">
        <v>198</v>
      </c>
      <c r="G4" s="37" t="s">
        <v>158</v>
      </c>
      <c r="H4" s="37"/>
      <c r="I4" s="37"/>
      <c r="J4" s="37"/>
      <c r="K4" s="37" t="s">
        <v>199</v>
      </c>
      <c r="L4" s="37"/>
      <c r="M4" s="37"/>
      <c r="N4" s="37"/>
      <c r="O4" s="37"/>
      <c r="P4" s="37"/>
      <c r="Q4" s="37"/>
      <c r="R4" s="37"/>
      <c r="S4" s="37"/>
      <c r="T4" s="37"/>
    </row>
    <row r="5" ht="50" customHeight="1" spans="1:20">
      <c r="A5" s="37" t="s">
        <v>191</v>
      </c>
      <c r="B5" s="37" t="s">
        <v>192</v>
      </c>
      <c r="C5" s="37" t="s">
        <v>193</v>
      </c>
      <c r="D5" s="37"/>
      <c r="E5" s="37"/>
      <c r="F5" s="37"/>
      <c r="G5" s="37" t="s">
        <v>136</v>
      </c>
      <c r="H5" s="37" t="s">
        <v>200</v>
      </c>
      <c r="I5" s="37" t="s">
        <v>201</v>
      </c>
      <c r="J5" s="37" t="s">
        <v>185</v>
      </c>
      <c r="K5" s="37" t="s">
        <v>136</v>
      </c>
      <c r="L5" s="37" t="s">
        <v>203</v>
      </c>
      <c r="M5" s="37" t="s">
        <v>204</v>
      </c>
      <c r="N5" s="37" t="s">
        <v>187</v>
      </c>
      <c r="O5" s="37" t="s">
        <v>205</v>
      </c>
      <c r="P5" s="37" t="s">
        <v>206</v>
      </c>
      <c r="Q5" s="37" t="s">
        <v>207</v>
      </c>
      <c r="R5" s="37" t="s">
        <v>183</v>
      </c>
      <c r="S5" s="37" t="s">
        <v>186</v>
      </c>
      <c r="T5" s="37" t="s">
        <v>190</v>
      </c>
    </row>
    <row r="6" ht="22.8" customHeight="1" spans="1:20">
      <c r="A6" s="44"/>
      <c r="B6" s="44"/>
      <c r="C6" s="44"/>
      <c r="D6" s="44"/>
      <c r="E6" s="44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8" customHeight="1" spans="1:20">
      <c r="A7" s="44"/>
      <c r="B7" s="44"/>
      <c r="C7" s="44"/>
      <c r="D7" s="15"/>
      <c r="E7" s="15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2.8" customHeight="1" spans="1:20">
      <c r="A8" s="55"/>
      <c r="B8" s="55"/>
      <c r="C8" s="55"/>
      <c r="D8" s="53"/>
      <c r="E8" s="5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56"/>
      <c r="B9" s="56"/>
      <c r="C9" s="56"/>
      <c r="D9" s="52"/>
      <c r="E9" s="57"/>
      <c r="F9" s="54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8" sqref="F18"/>
    </sheetView>
  </sheetViews>
  <sheetFormatPr defaultColWidth="9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4"/>
      <c r="H1" s="48" t="s">
        <v>315</v>
      </c>
    </row>
    <row r="2" s="2" customFormat="1" ht="38.8" customHeight="1" spans="1:8">
      <c r="A2" s="50" t="s">
        <v>316</v>
      </c>
      <c r="B2" s="50"/>
      <c r="C2" s="50"/>
      <c r="D2" s="50"/>
      <c r="E2" s="50"/>
      <c r="F2" s="50"/>
      <c r="G2" s="50"/>
      <c r="H2" s="50"/>
    </row>
    <row r="3" ht="24.15" customHeight="1" spans="1:8">
      <c r="A3" s="36" t="s">
        <v>133</v>
      </c>
      <c r="B3" s="36"/>
      <c r="C3" s="36"/>
      <c r="D3" s="36"/>
      <c r="E3" s="36"/>
      <c r="F3" s="36"/>
      <c r="G3" s="36"/>
      <c r="H3" s="49" t="s">
        <v>31</v>
      </c>
    </row>
    <row r="4" ht="19.8" customHeight="1" spans="1:8">
      <c r="A4" s="37" t="s">
        <v>156</v>
      </c>
      <c r="B4" s="37" t="s">
        <v>157</v>
      </c>
      <c r="C4" s="37" t="s">
        <v>136</v>
      </c>
      <c r="D4" s="39" t="s">
        <v>317</v>
      </c>
      <c r="E4" s="47"/>
      <c r="F4" s="47"/>
      <c r="G4" s="47"/>
      <c r="H4" s="40"/>
    </row>
    <row r="5" ht="23.25" customHeight="1" spans="1:8">
      <c r="A5" s="37"/>
      <c r="B5" s="37"/>
      <c r="C5" s="37"/>
      <c r="D5" s="37" t="s">
        <v>138</v>
      </c>
      <c r="E5" s="37" t="s">
        <v>222</v>
      </c>
      <c r="F5" s="37"/>
      <c r="G5" s="37" t="s">
        <v>223</v>
      </c>
      <c r="H5" s="38" t="s">
        <v>199</v>
      </c>
    </row>
    <row r="6" ht="23.25" customHeight="1" spans="1:8">
      <c r="A6" s="37"/>
      <c r="B6" s="37"/>
      <c r="C6" s="37"/>
      <c r="D6" s="37"/>
      <c r="E6" s="37" t="s">
        <v>200</v>
      </c>
      <c r="F6" s="37" t="s">
        <v>185</v>
      </c>
      <c r="G6" s="37"/>
      <c r="H6" s="42"/>
    </row>
    <row r="7" ht="22.8" customHeight="1" spans="1:8">
      <c r="A7" s="44"/>
      <c r="B7" s="51" t="s">
        <v>136</v>
      </c>
      <c r="C7" s="43">
        <v>0</v>
      </c>
      <c r="D7" s="43"/>
      <c r="E7" s="43"/>
      <c r="F7" s="43"/>
      <c r="G7" s="43"/>
      <c r="H7" s="43"/>
    </row>
    <row r="8" ht="22.8" customHeight="1" spans="1:8">
      <c r="A8" s="15"/>
      <c r="B8" s="15"/>
      <c r="C8" s="43"/>
      <c r="D8" s="43"/>
      <c r="E8" s="43"/>
      <c r="F8" s="43"/>
      <c r="G8" s="43"/>
      <c r="H8" s="43"/>
    </row>
    <row r="9" ht="22.8" customHeight="1" spans="1:8">
      <c r="A9" s="53"/>
      <c r="B9" s="53"/>
      <c r="C9" s="43"/>
      <c r="D9" s="43"/>
      <c r="E9" s="43"/>
      <c r="F9" s="43"/>
      <c r="G9" s="43"/>
      <c r="H9" s="43"/>
    </row>
    <row r="10" ht="22.8" customHeight="1" spans="1:8">
      <c r="A10" s="53"/>
      <c r="B10" s="53"/>
      <c r="C10" s="43"/>
      <c r="D10" s="43"/>
      <c r="E10" s="43"/>
      <c r="F10" s="43"/>
      <c r="G10" s="43"/>
      <c r="H10" s="43"/>
    </row>
    <row r="11" ht="22.8" customHeight="1" spans="1:8">
      <c r="A11" s="53"/>
      <c r="B11" s="53"/>
      <c r="C11" s="43"/>
      <c r="D11" s="43"/>
      <c r="E11" s="43"/>
      <c r="F11" s="43"/>
      <c r="G11" s="43"/>
      <c r="H11" s="43"/>
    </row>
    <row r="12" ht="22.8" customHeight="1" spans="1:8">
      <c r="A12" s="52"/>
      <c r="B12" s="52"/>
      <c r="C12" s="46"/>
      <c r="D12" s="46"/>
      <c r="E12" s="54"/>
      <c r="F12" s="54"/>
      <c r="G12" s="54"/>
      <c r="H12" s="54"/>
    </row>
  </sheetData>
  <mergeCells count="10">
    <mergeCell ref="A2:H2"/>
    <mergeCell ref="A3:G3"/>
    <mergeCell ref="D4:H4"/>
    <mergeCell ref="E5:F5"/>
    <mergeCell ref="A4:A6"/>
    <mergeCell ref="B4:B6"/>
    <mergeCell ref="C4:C6"/>
    <mergeCell ref="D5:D6"/>
    <mergeCell ref="G5:G6"/>
    <mergeCell ref="H5:H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5" sqref="G5:G6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34"/>
      <c r="H1" s="48" t="s">
        <v>318</v>
      </c>
    </row>
    <row r="2" s="2" customFormat="1" ht="38.8" customHeight="1" spans="1:8">
      <c r="A2" s="50" t="s">
        <v>25</v>
      </c>
      <c r="B2" s="50"/>
      <c r="C2" s="50"/>
      <c r="D2" s="50"/>
      <c r="E2" s="50"/>
      <c r="F2" s="50"/>
      <c r="G2" s="50"/>
      <c r="H2" s="50"/>
    </row>
    <row r="3" ht="24.15" customHeight="1" spans="1:8">
      <c r="A3" s="36" t="s">
        <v>133</v>
      </c>
      <c r="B3" s="36"/>
      <c r="C3" s="36"/>
      <c r="D3" s="36"/>
      <c r="E3" s="36"/>
      <c r="F3" s="36"/>
      <c r="G3" s="36"/>
      <c r="H3" s="49" t="s">
        <v>31</v>
      </c>
    </row>
    <row r="4" ht="20.7" customHeight="1" spans="1:8">
      <c r="A4" s="37" t="s">
        <v>156</v>
      </c>
      <c r="B4" s="37" t="s">
        <v>157</v>
      </c>
      <c r="C4" s="37" t="s">
        <v>136</v>
      </c>
      <c r="D4" s="39" t="s">
        <v>319</v>
      </c>
      <c r="E4" s="47"/>
      <c r="F4" s="47"/>
      <c r="G4" s="47"/>
      <c r="H4" s="40"/>
    </row>
    <row r="5" ht="18.95" customHeight="1" spans="1:8">
      <c r="A5" s="37"/>
      <c r="B5" s="37"/>
      <c r="C5" s="37"/>
      <c r="D5" s="37" t="s">
        <v>138</v>
      </c>
      <c r="E5" s="37" t="s">
        <v>222</v>
      </c>
      <c r="F5" s="37"/>
      <c r="G5" s="37" t="s">
        <v>223</v>
      </c>
      <c r="H5" s="38" t="s">
        <v>199</v>
      </c>
    </row>
    <row r="6" ht="24.15" customHeight="1" spans="1:8">
      <c r="A6" s="37"/>
      <c r="B6" s="37"/>
      <c r="C6" s="37"/>
      <c r="D6" s="37"/>
      <c r="E6" s="37" t="s">
        <v>200</v>
      </c>
      <c r="F6" s="37" t="s">
        <v>185</v>
      </c>
      <c r="G6" s="37"/>
      <c r="H6" s="42"/>
    </row>
    <row r="7" ht="22.8" customHeight="1" spans="1:8">
      <c r="A7" s="44"/>
      <c r="B7" s="51" t="s">
        <v>136</v>
      </c>
      <c r="C7" s="43">
        <v>0</v>
      </c>
      <c r="D7" s="43"/>
      <c r="E7" s="43"/>
      <c r="F7" s="43"/>
      <c r="G7" s="43"/>
      <c r="H7" s="43"/>
    </row>
    <row r="8" ht="22.8" customHeight="1" spans="1:8">
      <c r="A8" s="15"/>
      <c r="B8" s="15"/>
      <c r="C8" s="43"/>
      <c r="D8" s="43"/>
      <c r="E8" s="43"/>
      <c r="F8" s="43"/>
      <c r="G8" s="43"/>
      <c r="H8" s="43"/>
    </row>
    <row r="9" ht="22.8" customHeight="1" spans="1:8">
      <c r="A9" s="53"/>
      <c r="B9" s="53"/>
      <c r="C9" s="43"/>
      <c r="D9" s="43"/>
      <c r="E9" s="43"/>
      <c r="F9" s="43"/>
      <c r="G9" s="43"/>
      <c r="H9" s="43"/>
    </row>
    <row r="10" ht="22.8" customHeight="1" spans="1:8">
      <c r="A10" s="53"/>
      <c r="B10" s="53"/>
      <c r="C10" s="43"/>
      <c r="D10" s="43"/>
      <c r="E10" s="43"/>
      <c r="F10" s="43"/>
      <c r="G10" s="43"/>
      <c r="H10" s="43"/>
    </row>
    <row r="11" ht="22.8" customHeight="1" spans="1:8">
      <c r="A11" s="53"/>
      <c r="B11" s="53"/>
      <c r="C11" s="43"/>
      <c r="D11" s="43"/>
      <c r="E11" s="43"/>
      <c r="F11" s="43"/>
      <c r="G11" s="43"/>
      <c r="H11" s="43"/>
    </row>
    <row r="12" ht="22.8" customHeight="1" spans="1:8">
      <c r="A12" s="52"/>
      <c r="B12" s="52"/>
      <c r="C12" s="46"/>
      <c r="D12" s="46"/>
      <c r="E12" s="54"/>
      <c r="F12" s="54"/>
      <c r="G12" s="54"/>
      <c r="H12" s="54"/>
    </row>
  </sheetData>
  <mergeCells count="10">
    <mergeCell ref="A2:H2"/>
    <mergeCell ref="A3:G3"/>
    <mergeCell ref="D4:H4"/>
    <mergeCell ref="E5:F5"/>
    <mergeCell ref="A4:A6"/>
    <mergeCell ref="B4:B6"/>
    <mergeCell ref="C4:C6"/>
    <mergeCell ref="D5:D6"/>
    <mergeCell ref="G5:G6"/>
    <mergeCell ref="H5:H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K5" sqref="K5:K6"/>
    </sheetView>
  </sheetViews>
  <sheetFormatPr defaultColWidth="9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4"/>
      <c r="M1" s="48" t="s">
        <v>320</v>
      </c>
      <c r="N1" s="48"/>
    </row>
    <row r="2" s="2" customFormat="1" ht="45.7" customHeight="1" spans="1:14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8.1" customHeight="1" spans="1:14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49" t="s">
        <v>31</v>
      </c>
      <c r="N3" s="49"/>
    </row>
    <row r="4" ht="26.05" customHeight="1" spans="1:14">
      <c r="A4" s="37" t="s">
        <v>174</v>
      </c>
      <c r="B4" s="37" t="s">
        <v>321</v>
      </c>
      <c r="C4" s="37" t="s">
        <v>322</v>
      </c>
      <c r="D4" s="37"/>
      <c r="E4" s="37"/>
      <c r="F4" s="37"/>
      <c r="G4" s="37"/>
      <c r="H4" s="37"/>
      <c r="I4" s="37"/>
      <c r="J4" s="37"/>
      <c r="K4" s="37"/>
      <c r="L4" s="37"/>
      <c r="M4" s="37" t="s">
        <v>323</v>
      </c>
      <c r="N4" s="37"/>
    </row>
    <row r="5" ht="31.9" customHeight="1" spans="1:14">
      <c r="A5" s="37"/>
      <c r="B5" s="37"/>
      <c r="C5" s="37" t="s">
        <v>324</v>
      </c>
      <c r="D5" s="37" t="s">
        <v>139</v>
      </c>
      <c r="E5" s="37"/>
      <c r="F5" s="37"/>
      <c r="G5" s="37"/>
      <c r="H5" s="37"/>
      <c r="I5" s="37"/>
      <c r="J5" s="37" t="s">
        <v>325</v>
      </c>
      <c r="K5" s="37" t="s">
        <v>141</v>
      </c>
      <c r="L5" s="37" t="s">
        <v>142</v>
      </c>
      <c r="M5" s="37" t="s">
        <v>326</v>
      </c>
      <c r="N5" s="37" t="s">
        <v>327</v>
      </c>
    </row>
    <row r="6" ht="44.85" customHeight="1" spans="1:14">
      <c r="A6" s="37"/>
      <c r="B6" s="37"/>
      <c r="C6" s="37"/>
      <c r="D6" s="37" t="s">
        <v>328</v>
      </c>
      <c r="E6" s="37" t="s">
        <v>329</v>
      </c>
      <c r="F6" s="37" t="s">
        <v>330</v>
      </c>
      <c r="G6" s="37" t="s">
        <v>331</v>
      </c>
      <c r="H6" s="37" t="s">
        <v>332</v>
      </c>
      <c r="I6" s="37" t="s">
        <v>333</v>
      </c>
      <c r="J6" s="37"/>
      <c r="K6" s="37"/>
      <c r="L6" s="37"/>
      <c r="M6" s="37"/>
      <c r="N6" s="37"/>
    </row>
    <row r="7" ht="22.8" customHeight="1" spans="1:14">
      <c r="A7" s="44"/>
      <c r="B7" s="51" t="s">
        <v>136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4"/>
    </row>
    <row r="8" ht="22.8" customHeight="1" spans="1:14">
      <c r="A8" s="15"/>
      <c r="B8" s="15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</row>
    <row r="9" ht="22.8" customHeight="1" spans="1:14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5"/>
    </row>
    <row r="10" ht="22.8" customHeight="1" spans="1:14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workbookViewId="0">
      <pane ySplit="6" topLeftCell="A7" activePane="bottomLeft" state="frozen"/>
      <selection/>
      <selection pane="bottomLeft" activeCell="H13" sqref="H13"/>
    </sheetView>
  </sheetViews>
  <sheetFormatPr defaultColWidth="9" defaultRowHeight="13.5" outlineLevelRow="7"/>
  <cols>
    <col min="1" max="1" width="6.78333333333333" customWidth="1"/>
    <col min="2" max="2" width="15.0666666666667" customWidth="1"/>
    <col min="3" max="3" width="13.75" customWidth="1"/>
    <col min="4" max="5" width="8.55" customWidth="1"/>
    <col min="6" max="6" width="8.5" customWidth="1"/>
    <col min="7" max="8" width="12.2" customWidth="1"/>
    <col min="9" max="10" width="6.88333333333333" customWidth="1"/>
    <col min="11" max="11" width="7.38333333333333" customWidth="1"/>
    <col min="12" max="18" width="7.63333333333333" customWidth="1"/>
    <col min="19" max="19" width="12.5" customWidth="1"/>
    <col min="20" max="23" width="9.76666666666667" customWidth="1"/>
  </cols>
  <sheetData>
    <row r="1" ht="16.35" customHeight="1" spans="1:19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48" t="s">
        <v>334</v>
      </c>
    </row>
    <row r="2" s="2" customFormat="1" ht="37.95" customHeight="1" spans="1:19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1.55" customHeight="1" spans="1:19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49" t="s">
        <v>31</v>
      </c>
      <c r="S3" s="49"/>
    </row>
    <row r="4" ht="33.6" customHeight="1" spans="1:19">
      <c r="A4" s="37" t="s">
        <v>174</v>
      </c>
      <c r="B4" s="37" t="s">
        <v>335</v>
      </c>
      <c r="C4" s="38" t="s">
        <v>336</v>
      </c>
      <c r="D4" s="37" t="s">
        <v>337</v>
      </c>
      <c r="E4" s="39" t="s">
        <v>338</v>
      </c>
      <c r="F4" s="40"/>
      <c r="G4" s="37" t="s">
        <v>339</v>
      </c>
      <c r="H4" s="38" t="s">
        <v>340</v>
      </c>
      <c r="I4" s="37" t="s">
        <v>341</v>
      </c>
      <c r="J4" s="37"/>
      <c r="K4" s="37"/>
      <c r="L4" s="37"/>
      <c r="M4" s="37"/>
      <c r="N4" s="37"/>
      <c r="O4" s="37"/>
      <c r="P4" s="37"/>
      <c r="Q4" s="37"/>
      <c r="R4" s="37"/>
      <c r="S4" s="37"/>
    </row>
    <row r="5" ht="33.6" customHeight="1" spans="1:19">
      <c r="A5" s="37"/>
      <c r="B5" s="37"/>
      <c r="C5" s="41"/>
      <c r="D5" s="37"/>
      <c r="E5" s="38" t="s">
        <v>342</v>
      </c>
      <c r="F5" s="38" t="s">
        <v>343</v>
      </c>
      <c r="G5" s="37"/>
      <c r="H5" s="41"/>
      <c r="I5" s="39" t="s">
        <v>344</v>
      </c>
      <c r="J5" s="47"/>
      <c r="K5" s="40"/>
      <c r="L5" s="39" t="s">
        <v>345</v>
      </c>
      <c r="M5" s="47"/>
      <c r="N5" s="40"/>
      <c r="O5" s="47" t="s">
        <v>346</v>
      </c>
      <c r="P5" s="47"/>
      <c r="Q5" s="47"/>
      <c r="R5" s="40"/>
      <c r="S5" s="37" t="s">
        <v>347</v>
      </c>
    </row>
    <row r="6" ht="36.2" customHeight="1" spans="1:19">
      <c r="A6" s="37"/>
      <c r="B6" s="37"/>
      <c r="C6" s="42"/>
      <c r="D6" s="37"/>
      <c r="E6" s="42"/>
      <c r="F6" s="42"/>
      <c r="G6" s="37"/>
      <c r="H6" s="42"/>
      <c r="I6" s="37" t="s">
        <v>348</v>
      </c>
      <c r="J6" s="37" t="s">
        <v>349</v>
      </c>
      <c r="K6" s="37" t="s">
        <v>350</v>
      </c>
      <c r="L6" s="37" t="s">
        <v>351</v>
      </c>
      <c r="M6" s="37" t="s">
        <v>352</v>
      </c>
      <c r="N6" s="37" t="s">
        <v>353</v>
      </c>
      <c r="O6" s="37" t="s">
        <v>354</v>
      </c>
      <c r="P6" s="37" t="s">
        <v>355</v>
      </c>
      <c r="Q6" s="37" t="s">
        <v>356</v>
      </c>
      <c r="R6" s="37" t="s">
        <v>357</v>
      </c>
      <c r="S6" s="37" t="s">
        <v>358</v>
      </c>
    </row>
    <row r="7" ht="31" customHeight="1" spans="1:19">
      <c r="A7" s="15"/>
      <c r="B7" s="15"/>
      <c r="C7" s="15"/>
      <c r="D7" s="43"/>
      <c r="E7" s="43"/>
      <c r="F7" s="4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ht="31" customHeight="1" spans="1:19">
      <c r="A8" s="45"/>
      <c r="B8" s="45"/>
      <c r="C8" s="45"/>
      <c r="D8" s="46"/>
      <c r="E8" s="46"/>
      <c r="F8" s="46"/>
      <c r="G8" s="45"/>
      <c r="H8" s="45"/>
      <c r="I8" s="44"/>
      <c r="J8" s="45"/>
      <c r="K8" s="45"/>
      <c r="L8" s="45"/>
      <c r="M8" s="45"/>
      <c r="N8" s="45"/>
      <c r="O8" s="45"/>
      <c r="P8" s="45"/>
      <c r="Q8" s="45"/>
      <c r="R8" s="45"/>
      <c r="S8" s="45"/>
    </row>
  </sheetData>
  <mergeCells count="16">
    <mergeCell ref="A2:S2"/>
    <mergeCell ref="A3:Q3"/>
    <mergeCell ref="R3:S3"/>
    <mergeCell ref="E4:F4"/>
    <mergeCell ref="I4:S4"/>
    <mergeCell ref="I5:K5"/>
    <mergeCell ref="L5:N5"/>
    <mergeCell ref="O5:R5"/>
    <mergeCell ref="A4:A6"/>
    <mergeCell ref="B4:B6"/>
    <mergeCell ref="C4:C6"/>
    <mergeCell ref="D4:D6"/>
    <mergeCell ref="E5:E6"/>
    <mergeCell ref="F5:F6"/>
    <mergeCell ref="G4:G6"/>
    <mergeCell ref="H4:H6"/>
  </mergeCells>
  <printOptions horizontalCentered="1"/>
  <pageMargins left="0.0777777777777778" right="0.0777777777777778" top="1.0625" bottom="0.0777777777777778" header="0" footer="0"/>
  <pageSetup paperSize="9" scale="85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tabSelected="1" workbookViewId="0">
      <pane ySplit="1" topLeftCell="A2" activePane="bottomLeft" state="frozen"/>
      <selection/>
      <selection pane="bottomLeft" activeCell="K17" sqref="K17"/>
    </sheetView>
  </sheetViews>
  <sheetFormatPr defaultColWidth="9" defaultRowHeight="13.5"/>
  <cols>
    <col min="1" max="1" width="12.8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9.5" customWidth="1"/>
    <col min="8" max="8" width="8.625" customWidth="1"/>
    <col min="9" max="9" width="6.50833333333333" customWidth="1"/>
    <col min="10" max="10" width="20.6333333333333" customWidth="1"/>
    <col min="11" max="11" width="9.875" customWidth="1"/>
    <col min="12" max="12" width="7.75" customWidth="1"/>
    <col min="13" max="13" width="8.275" customWidth="1"/>
    <col min="14" max="14" width="20.75" customWidth="1"/>
    <col min="15" max="15" width="23.5" customWidth="1"/>
    <col min="16" max="16" width="11.75" customWidth="1"/>
    <col min="17" max="17" width="9" customWidth="1"/>
    <col min="18" max="18" width="16.5" customWidth="1"/>
    <col min="19" max="20" width="9" customWidth="1"/>
    <col min="21" max="21" width="13.625" customWidth="1"/>
  </cols>
  <sheetData>
    <row r="1" s="1" customFormat="1" spans="1:2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9" t="s">
        <v>359</v>
      </c>
      <c r="T1" s="29"/>
      <c r="U1" s="30"/>
    </row>
    <row r="2" s="2" customFormat="1" ht="22.5" spans="1:21">
      <c r="A2" s="6" t="s">
        <v>360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3" customFormat="1" spans="1:21">
      <c r="A3" s="7" t="s">
        <v>133</v>
      </c>
      <c r="B3" s="7"/>
      <c r="C3" s="7"/>
      <c r="D3" s="7"/>
      <c r="E3" s="7"/>
      <c r="F3" s="7"/>
      <c r="G3" s="7"/>
      <c r="H3" s="7"/>
      <c r="I3" s="7"/>
      <c r="J3" s="7"/>
      <c r="K3" s="23"/>
      <c r="L3" s="23"/>
      <c r="M3" s="23"/>
      <c r="N3" s="24"/>
      <c r="O3" s="24"/>
      <c r="P3" s="23"/>
      <c r="Q3" s="23"/>
      <c r="R3" s="31" t="s">
        <v>31</v>
      </c>
      <c r="S3" s="31"/>
      <c r="T3" s="31"/>
      <c r="U3" s="31"/>
    </row>
    <row r="4" s="1" customFormat="1" ht="20" customHeight="1" spans="1:21">
      <c r="A4" s="8" t="s">
        <v>361</v>
      </c>
      <c r="B4" s="9" t="s">
        <v>362</v>
      </c>
      <c r="C4" s="9"/>
      <c r="D4" s="9"/>
      <c r="E4" s="9"/>
      <c r="F4" s="9"/>
      <c r="G4" s="9"/>
      <c r="H4" s="9"/>
      <c r="I4" s="9" t="s">
        <v>363</v>
      </c>
      <c r="J4" s="9" t="s">
        <v>364</v>
      </c>
      <c r="K4" s="9" t="s">
        <v>365</v>
      </c>
      <c r="L4" s="9"/>
      <c r="M4" s="9"/>
      <c r="N4" s="9"/>
      <c r="O4" s="9"/>
      <c r="P4" s="9"/>
      <c r="Q4" s="9"/>
      <c r="R4" s="9"/>
      <c r="S4" s="9"/>
      <c r="T4" s="9"/>
      <c r="U4" s="9"/>
    </row>
    <row r="5" s="1" customFormat="1" spans="1:21">
      <c r="A5" s="8"/>
      <c r="B5" s="9" t="s">
        <v>337</v>
      </c>
      <c r="C5" s="9" t="s">
        <v>366</v>
      </c>
      <c r="D5" s="9"/>
      <c r="E5" s="9"/>
      <c r="F5" s="9"/>
      <c r="G5" s="9" t="s">
        <v>367</v>
      </c>
      <c r="H5" s="9"/>
      <c r="I5" s="9"/>
      <c r="J5" s="9"/>
      <c r="K5" s="9" t="s">
        <v>344</v>
      </c>
      <c r="L5" s="9"/>
      <c r="M5" s="9"/>
      <c r="N5" s="9" t="s">
        <v>345</v>
      </c>
      <c r="O5" s="9"/>
      <c r="P5" s="9"/>
      <c r="Q5" s="9" t="s">
        <v>346</v>
      </c>
      <c r="R5" s="9"/>
      <c r="S5" s="9"/>
      <c r="T5" s="9"/>
      <c r="U5" s="9" t="s">
        <v>347</v>
      </c>
    </row>
    <row r="6" s="1" customFormat="1" ht="36" spans="1:21">
      <c r="A6" s="10"/>
      <c r="B6" s="11"/>
      <c r="C6" s="11" t="s">
        <v>139</v>
      </c>
      <c r="D6" s="11" t="s">
        <v>368</v>
      </c>
      <c r="E6" s="11" t="s">
        <v>143</v>
      </c>
      <c r="F6" s="11" t="s">
        <v>369</v>
      </c>
      <c r="G6" s="11" t="s">
        <v>158</v>
      </c>
      <c r="H6" s="11" t="s">
        <v>199</v>
      </c>
      <c r="I6" s="11"/>
      <c r="J6" s="11"/>
      <c r="K6" s="11" t="s">
        <v>348</v>
      </c>
      <c r="L6" s="11" t="s">
        <v>349</v>
      </c>
      <c r="M6" s="11" t="s">
        <v>350</v>
      </c>
      <c r="N6" s="11" t="s">
        <v>370</v>
      </c>
      <c r="O6" s="11" t="s">
        <v>352</v>
      </c>
      <c r="P6" s="11" t="s">
        <v>353</v>
      </c>
      <c r="Q6" s="11" t="s">
        <v>354</v>
      </c>
      <c r="R6" s="11" t="s">
        <v>355</v>
      </c>
      <c r="S6" s="11" t="s">
        <v>356</v>
      </c>
      <c r="T6" s="11" t="s">
        <v>357</v>
      </c>
      <c r="U6" s="11" t="s">
        <v>371</v>
      </c>
    </row>
    <row r="7" s="3" customFormat="1" ht="24" customHeight="1" spans="1:21">
      <c r="A7" s="12" t="s">
        <v>372</v>
      </c>
      <c r="B7" s="13">
        <v>451.65</v>
      </c>
      <c r="C7" s="13">
        <v>451.65</v>
      </c>
      <c r="D7" s="13"/>
      <c r="E7" s="13"/>
      <c r="F7" s="13"/>
      <c r="G7" s="13">
        <v>451.65</v>
      </c>
      <c r="H7" s="14"/>
      <c r="I7" s="25"/>
      <c r="J7" s="25"/>
      <c r="K7" s="13">
        <v>451.65</v>
      </c>
      <c r="L7" s="25"/>
      <c r="M7" s="25"/>
      <c r="N7" s="26"/>
      <c r="O7" s="26"/>
      <c r="P7" s="26" t="s">
        <v>373</v>
      </c>
      <c r="Q7" s="25"/>
      <c r="R7" s="32"/>
      <c r="S7" s="25"/>
      <c r="T7" s="25"/>
      <c r="U7" s="12" t="s">
        <v>374</v>
      </c>
    </row>
    <row r="8" s="3" customFormat="1" ht="24" customHeight="1" spans="1:21">
      <c r="A8" s="15" t="s">
        <v>3</v>
      </c>
      <c r="B8" s="13">
        <v>451.65</v>
      </c>
      <c r="C8" s="13">
        <v>451.65</v>
      </c>
      <c r="D8" s="13"/>
      <c r="E8" s="13"/>
      <c r="F8" s="13"/>
      <c r="G8" s="13">
        <v>451.65</v>
      </c>
      <c r="H8" s="14"/>
      <c r="I8" s="25"/>
      <c r="J8" s="25"/>
      <c r="K8" s="13">
        <v>451.65</v>
      </c>
      <c r="L8" s="25"/>
      <c r="M8" s="25"/>
      <c r="N8" s="26"/>
      <c r="O8" s="26"/>
      <c r="P8" s="26" t="s">
        <v>373</v>
      </c>
      <c r="Q8" s="25"/>
      <c r="R8" s="32"/>
      <c r="S8" s="25"/>
      <c r="T8" s="25"/>
      <c r="U8" s="12" t="s">
        <v>374</v>
      </c>
    </row>
    <row r="9" s="1" customFormat="1" ht="29" customHeight="1" spans="1:21">
      <c r="A9" s="16"/>
      <c r="B9" s="17"/>
      <c r="C9" s="17"/>
      <c r="D9" s="17"/>
      <c r="E9" s="17"/>
      <c r="F9" s="17"/>
      <c r="G9" s="17"/>
      <c r="H9" s="18"/>
      <c r="I9" s="21"/>
      <c r="J9" s="21"/>
      <c r="K9" s="17"/>
      <c r="L9" s="21"/>
      <c r="M9" s="21"/>
      <c r="N9" s="27" t="s">
        <v>375</v>
      </c>
      <c r="O9" s="27" t="s">
        <v>376</v>
      </c>
      <c r="P9" s="27" t="s">
        <v>373</v>
      </c>
      <c r="Q9" s="21"/>
      <c r="R9" s="33" t="s">
        <v>377</v>
      </c>
      <c r="S9" s="25"/>
      <c r="T9" s="21"/>
      <c r="U9" s="27" t="s">
        <v>378</v>
      </c>
    </row>
    <row r="10" s="1" customFormat="1" ht="30" customHeight="1" spans="1:21">
      <c r="A10" s="19"/>
      <c r="B10" s="19"/>
      <c r="C10" s="20"/>
      <c r="D10" s="20"/>
      <c r="E10" s="20"/>
      <c r="F10" s="20"/>
      <c r="G10" s="20"/>
      <c r="H10" s="20"/>
      <c r="I10" s="21"/>
      <c r="J10" s="21"/>
      <c r="K10" s="21"/>
      <c r="L10" s="21"/>
      <c r="M10" s="21"/>
      <c r="N10" s="27" t="s">
        <v>379</v>
      </c>
      <c r="O10" s="27" t="s">
        <v>380</v>
      </c>
      <c r="P10" s="27" t="s">
        <v>373</v>
      </c>
      <c r="Q10" s="21"/>
      <c r="R10" s="33" t="s">
        <v>381</v>
      </c>
      <c r="S10" s="27"/>
      <c r="T10" s="27"/>
      <c r="U10" s="27" t="s">
        <v>378</v>
      </c>
    </row>
    <row r="11" s="1" customFormat="1" ht="33" customHeight="1" spans="1:21">
      <c r="A11" s="9"/>
      <c r="B11" s="20"/>
      <c r="C11" s="20"/>
      <c r="D11" s="20"/>
      <c r="E11" s="20"/>
      <c r="F11" s="20"/>
      <c r="G11" s="20"/>
      <c r="H11" s="20"/>
      <c r="I11" s="21"/>
      <c r="J11" s="21"/>
      <c r="K11" s="21"/>
      <c r="L11" s="21"/>
      <c r="M11" s="21"/>
      <c r="N11" s="27" t="s">
        <v>382</v>
      </c>
      <c r="O11" s="27" t="s">
        <v>380</v>
      </c>
      <c r="P11" s="27" t="s">
        <v>373</v>
      </c>
      <c r="Q11" s="21"/>
      <c r="R11" s="33" t="s">
        <v>383</v>
      </c>
      <c r="S11" s="27"/>
      <c r="T11" s="27"/>
      <c r="U11" s="27" t="s">
        <v>378</v>
      </c>
    </row>
    <row r="12" s="1" customFormat="1" ht="24" customHeight="1" spans="1:21">
      <c r="A12" s="9"/>
      <c r="B12" s="20"/>
      <c r="C12" s="20"/>
      <c r="D12" s="20"/>
      <c r="E12" s="20"/>
      <c r="F12" s="20"/>
      <c r="G12" s="20"/>
      <c r="H12" s="20"/>
      <c r="I12" s="21"/>
      <c r="J12" s="21"/>
      <c r="K12" s="21"/>
      <c r="L12" s="21"/>
      <c r="M12" s="21"/>
      <c r="N12" s="27"/>
      <c r="O12" s="27"/>
      <c r="P12" s="27"/>
      <c r="Q12" s="21"/>
      <c r="R12" s="33"/>
      <c r="S12" s="27"/>
      <c r="T12" s="27"/>
      <c r="U12" s="27"/>
    </row>
    <row r="13" s="1" customFormat="1" ht="24" customHeight="1" spans="1:21">
      <c r="A13" s="21"/>
      <c r="B13" s="20"/>
      <c r="C13" s="20"/>
      <c r="D13" s="20"/>
      <c r="E13" s="20"/>
      <c r="F13" s="20"/>
      <c r="G13" s="20"/>
      <c r="H13" s="20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="1" customFormat="1" spans="1:21">
      <c r="A14" s="4" t="s">
        <v>384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6" spans="1:1">
      <c r="A16" s="22"/>
    </row>
  </sheetData>
  <mergeCells count="17">
    <mergeCell ref="S1:U1"/>
    <mergeCell ref="A2:U2"/>
    <mergeCell ref="A3:J3"/>
    <mergeCell ref="N3:O3"/>
    <mergeCell ref="R3:U3"/>
    <mergeCell ref="B4:H4"/>
    <mergeCell ref="K4:U4"/>
    <mergeCell ref="C5:F5"/>
    <mergeCell ref="G5:H5"/>
    <mergeCell ref="K5:M5"/>
    <mergeCell ref="N5:P5"/>
    <mergeCell ref="Q5:T5"/>
    <mergeCell ref="A14:U14"/>
    <mergeCell ref="A4:A6"/>
    <mergeCell ref="B5:B6"/>
    <mergeCell ref="I4:I6"/>
    <mergeCell ref="J4:J6"/>
  </mergeCells>
  <printOptions horizontalCentered="1"/>
  <pageMargins left="0.0777777777777778" right="0.0777777777777778" top="1.0625" bottom="0.0777777777777778" header="0" footer="0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28" sqref="B28"/>
    </sheetView>
  </sheetViews>
  <sheetFormatPr defaultColWidth="9" defaultRowHeight="13.5" outlineLevelCol="7"/>
  <cols>
    <col min="1" max="1" width="29.45" customWidth="1"/>
    <col min="2" max="2" width="11.9416666666667" style="71" customWidth="1"/>
    <col min="3" max="3" width="23.0666666666667" customWidth="1"/>
    <col min="4" max="4" width="10.5833333333333" style="71" customWidth="1"/>
    <col min="5" max="5" width="24.0166666666667" customWidth="1"/>
    <col min="6" max="6" width="10.45" style="71" customWidth="1"/>
    <col min="7" max="7" width="21.4416666666667" customWidth="1"/>
    <col min="8" max="8" width="10.3333333333333" style="71" customWidth="1"/>
  </cols>
  <sheetData>
    <row r="1" ht="12.9" customHeight="1" spans="1:8">
      <c r="A1" s="34"/>
      <c r="H1" s="72" t="s">
        <v>29</v>
      </c>
    </row>
    <row r="2" s="2" customFormat="1" ht="19.5" spans="1:8">
      <c r="A2" s="105" t="s">
        <v>6</v>
      </c>
      <c r="B2" s="105"/>
      <c r="C2" s="105"/>
      <c r="D2" s="105"/>
      <c r="E2" s="105"/>
      <c r="F2" s="105"/>
      <c r="G2" s="105"/>
      <c r="H2" s="105"/>
    </row>
    <row r="3" spans="1:8">
      <c r="A3" s="36" t="s">
        <v>30</v>
      </c>
      <c r="B3" s="88"/>
      <c r="C3" s="36"/>
      <c r="D3" s="88"/>
      <c r="E3" s="36"/>
      <c r="F3" s="88"/>
      <c r="G3" s="49" t="s">
        <v>31</v>
      </c>
      <c r="H3" s="88"/>
    </row>
    <row r="4" ht="17.9" customHeight="1" spans="1:8">
      <c r="A4" s="37" t="s">
        <v>32</v>
      </c>
      <c r="B4" s="37"/>
      <c r="C4" s="37" t="s">
        <v>33</v>
      </c>
      <c r="D4" s="37"/>
      <c r="E4" s="37"/>
      <c r="F4" s="37"/>
      <c r="G4" s="37"/>
      <c r="H4" s="37"/>
    </row>
    <row r="5" ht="22.4" customHeight="1" spans="1:8">
      <c r="A5" s="37" t="s">
        <v>34</v>
      </c>
      <c r="B5" s="37" t="s">
        <v>35</v>
      </c>
      <c r="C5" s="37" t="s">
        <v>36</v>
      </c>
      <c r="D5" s="37" t="s">
        <v>35</v>
      </c>
      <c r="E5" s="37" t="s">
        <v>37</v>
      </c>
      <c r="F5" s="37" t="s">
        <v>35</v>
      </c>
      <c r="G5" s="37" t="s">
        <v>38</v>
      </c>
      <c r="H5" s="37" t="s">
        <v>35</v>
      </c>
    </row>
    <row r="6" ht="16.25" customHeight="1" spans="1:8">
      <c r="A6" s="44" t="s">
        <v>39</v>
      </c>
      <c r="B6" s="64">
        <v>451.65</v>
      </c>
      <c r="C6" s="45" t="s">
        <v>40</v>
      </c>
      <c r="D6" s="64"/>
      <c r="E6" s="44" t="s">
        <v>41</v>
      </c>
      <c r="F6" s="60">
        <f>F7+F8+F9</f>
        <v>451.65</v>
      </c>
      <c r="G6" s="45" t="s">
        <v>42</v>
      </c>
      <c r="H6" s="64"/>
    </row>
    <row r="7" ht="16.25" customHeight="1" spans="1:8">
      <c r="A7" s="45" t="s">
        <v>43</v>
      </c>
      <c r="B7" s="64">
        <v>451.65</v>
      </c>
      <c r="C7" s="45" t="s">
        <v>44</v>
      </c>
      <c r="D7" s="64"/>
      <c r="E7" s="45" t="s">
        <v>45</v>
      </c>
      <c r="F7" s="64">
        <v>287.83</v>
      </c>
      <c r="G7" s="45" t="s">
        <v>46</v>
      </c>
      <c r="H7" s="64"/>
    </row>
    <row r="8" ht="16.25" customHeight="1" spans="1:8">
      <c r="A8" s="44" t="s">
        <v>47</v>
      </c>
      <c r="B8" s="64"/>
      <c r="C8" s="45" t="s">
        <v>48</v>
      </c>
      <c r="D8" s="64"/>
      <c r="E8" s="45" t="s">
        <v>49</v>
      </c>
      <c r="F8" s="64">
        <v>46.45</v>
      </c>
      <c r="G8" s="45" t="s">
        <v>50</v>
      </c>
      <c r="H8" s="64"/>
    </row>
    <row r="9" ht="16.25" customHeight="1" spans="1:8">
      <c r="A9" s="45" t="s">
        <v>51</v>
      </c>
      <c r="B9" s="64"/>
      <c r="C9" s="45" t="s">
        <v>52</v>
      </c>
      <c r="D9" s="64"/>
      <c r="E9" s="45" t="s">
        <v>53</v>
      </c>
      <c r="F9" s="64">
        <v>117.37</v>
      </c>
      <c r="G9" s="45" t="s">
        <v>54</v>
      </c>
      <c r="H9" s="64"/>
    </row>
    <row r="10" ht="16.25" customHeight="1" spans="1:8">
      <c r="A10" s="45" t="s">
        <v>55</v>
      </c>
      <c r="B10" s="64"/>
      <c r="C10" s="45" t="s">
        <v>56</v>
      </c>
      <c r="D10" s="64">
        <v>392.05</v>
      </c>
      <c r="E10" s="44" t="s">
        <v>57</v>
      </c>
      <c r="F10" s="60"/>
      <c r="G10" s="45" t="s">
        <v>58</v>
      </c>
      <c r="H10" s="64">
        <v>334.28</v>
      </c>
    </row>
    <row r="11" ht="16.25" customHeight="1" spans="1:8">
      <c r="A11" s="45" t="s">
        <v>59</v>
      </c>
      <c r="B11" s="64"/>
      <c r="C11" s="45" t="s">
        <v>60</v>
      </c>
      <c r="D11" s="64"/>
      <c r="E11" s="45" t="s">
        <v>61</v>
      </c>
      <c r="F11" s="64"/>
      <c r="G11" s="45" t="s">
        <v>62</v>
      </c>
      <c r="H11" s="64"/>
    </row>
    <row r="12" ht="16.25" customHeight="1" spans="1:8">
      <c r="A12" s="45" t="s">
        <v>63</v>
      </c>
      <c r="B12" s="64"/>
      <c r="C12" s="45" t="s">
        <v>64</v>
      </c>
      <c r="D12" s="64"/>
      <c r="E12" s="45" t="s">
        <v>65</v>
      </c>
      <c r="F12" s="64"/>
      <c r="G12" s="45" t="s">
        <v>66</v>
      </c>
      <c r="H12" s="64"/>
    </row>
    <row r="13" ht="16.25" customHeight="1" spans="1:8">
      <c r="A13" s="45" t="s">
        <v>67</v>
      </c>
      <c r="B13" s="64"/>
      <c r="C13" s="45" t="s">
        <v>68</v>
      </c>
      <c r="D13" s="64">
        <v>34.08</v>
      </c>
      <c r="E13" s="45" t="s">
        <v>69</v>
      </c>
      <c r="F13" s="64"/>
      <c r="G13" s="45" t="s">
        <v>70</v>
      </c>
      <c r="H13" s="64"/>
    </row>
    <row r="14" ht="16.25" customHeight="1" spans="1:8">
      <c r="A14" s="45" t="s">
        <v>71</v>
      </c>
      <c r="B14" s="64"/>
      <c r="C14" s="45" t="s">
        <v>72</v>
      </c>
      <c r="D14" s="64"/>
      <c r="E14" s="45" t="s">
        <v>73</v>
      </c>
      <c r="F14" s="64"/>
      <c r="G14" s="45" t="s">
        <v>74</v>
      </c>
      <c r="H14" s="64">
        <v>117.37</v>
      </c>
    </row>
    <row r="15" ht="16.25" customHeight="1" spans="1:8">
      <c r="A15" s="45" t="s">
        <v>75</v>
      </c>
      <c r="B15" s="64"/>
      <c r="C15" s="45" t="s">
        <v>76</v>
      </c>
      <c r="D15" s="64"/>
      <c r="E15" s="45" t="s">
        <v>77</v>
      </c>
      <c r="F15" s="64"/>
      <c r="G15" s="45" t="s">
        <v>78</v>
      </c>
      <c r="H15" s="64"/>
    </row>
    <row r="16" ht="16.25" customHeight="1" spans="1:8">
      <c r="A16" s="45" t="s">
        <v>79</v>
      </c>
      <c r="B16" s="64"/>
      <c r="C16" s="45" t="s">
        <v>80</v>
      </c>
      <c r="D16" s="64"/>
      <c r="E16" s="45" t="s">
        <v>81</v>
      </c>
      <c r="F16" s="64"/>
      <c r="G16" s="45" t="s">
        <v>82</v>
      </c>
      <c r="H16" s="64"/>
    </row>
    <row r="17" ht="16.25" customHeight="1" spans="1:8">
      <c r="A17" s="45" t="s">
        <v>83</v>
      </c>
      <c r="B17" s="64"/>
      <c r="C17" s="45" t="s">
        <v>84</v>
      </c>
      <c r="D17" s="64"/>
      <c r="E17" s="45" t="s">
        <v>85</v>
      </c>
      <c r="F17" s="64"/>
      <c r="G17" s="45" t="s">
        <v>86</v>
      </c>
      <c r="H17" s="64"/>
    </row>
    <row r="18" ht="16.25" customHeight="1" spans="1:8">
      <c r="A18" s="45" t="s">
        <v>87</v>
      </c>
      <c r="B18" s="64"/>
      <c r="C18" s="45" t="s">
        <v>88</v>
      </c>
      <c r="D18" s="64"/>
      <c r="E18" s="45" t="s">
        <v>89</v>
      </c>
      <c r="F18" s="64"/>
      <c r="G18" s="45" t="s">
        <v>90</v>
      </c>
      <c r="H18" s="64"/>
    </row>
    <row r="19" ht="16.25" customHeight="1" spans="1:8">
      <c r="A19" s="45" t="s">
        <v>91</v>
      </c>
      <c r="B19" s="64"/>
      <c r="C19" s="45" t="s">
        <v>92</v>
      </c>
      <c r="D19" s="64"/>
      <c r="E19" s="45" t="s">
        <v>93</v>
      </c>
      <c r="F19" s="64"/>
      <c r="G19" s="45" t="s">
        <v>94</v>
      </c>
      <c r="H19" s="64"/>
    </row>
    <row r="20" ht="16.25" customHeight="1" spans="1:8">
      <c r="A20" s="44" t="s">
        <v>95</v>
      </c>
      <c r="B20" s="60"/>
      <c r="C20" s="45" t="s">
        <v>96</v>
      </c>
      <c r="D20" s="64"/>
      <c r="E20" s="45" t="s">
        <v>97</v>
      </c>
      <c r="F20" s="64"/>
      <c r="G20" s="45"/>
      <c r="H20" s="64"/>
    </row>
    <row r="21" ht="16.25" customHeight="1" spans="1:8">
      <c r="A21" s="44" t="s">
        <v>98</v>
      </c>
      <c r="B21" s="60"/>
      <c r="C21" s="45" t="s">
        <v>99</v>
      </c>
      <c r="D21" s="64"/>
      <c r="E21" s="44" t="s">
        <v>100</v>
      </c>
      <c r="F21" s="60"/>
      <c r="G21" s="45"/>
      <c r="H21" s="64"/>
    </row>
    <row r="22" ht="16.25" customHeight="1" spans="1:8">
      <c r="A22" s="44" t="s">
        <v>101</v>
      </c>
      <c r="B22" s="60"/>
      <c r="C22" s="45" t="s">
        <v>102</v>
      </c>
      <c r="D22" s="64"/>
      <c r="E22" s="45"/>
      <c r="F22" s="90"/>
      <c r="G22" s="45"/>
      <c r="H22" s="64"/>
    </row>
    <row r="23" ht="16.25" customHeight="1" spans="1:8">
      <c r="A23" s="44" t="s">
        <v>103</v>
      </c>
      <c r="B23" s="60"/>
      <c r="C23" s="45" t="s">
        <v>104</v>
      </c>
      <c r="D23" s="64"/>
      <c r="E23" s="45"/>
      <c r="F23" s="90"/>
      <c r="G23" s="45"/>
      <c r="H23" s="64"/>
    </row>
    <row r="24" ht="16.25" customHeight="1" spans="1:8">
      <c r="A24" s="44" t="s">
        <v>105</v>
      </c>
      <c r="B24" s="60"/>
      <c r="C24" s="45" t="s">
        <v>106</v>
      </c>
      <c r="D24" s="64"/>
      <c r="E24" s="45"/>
      <c r="F24" s="90"/>
      <c r="G24" s="45"/>
      <c r="H24" s="64"/>
    </row>
    <row r="25" ht="16.25" customHeight="1" spans="1:8">
      <c r="A25" s="45" t="s">
        <v>107</v>
      </c>
      <c r="B25" s="64"/>
      <c r="C25" s="45" t="s">
        <v>108</v>
      </c>
      <c r="D25" s="64">
        <v>25.52</v>
      </c>
      <c r="E25" s="45"/>
      <c r="F25" s="90"/>
      <c r="G25" s="45"/>
      <c r="H25" s="64"/>
    </row>
    <row r="26" ht="16.25" customHeight="1" spans="1:8">
      <c r="A26" s="45" t="s">
        <v>109</v>
      </c>
      <c r="B26" s="64"/>
      <c r="C26" s="45" t="s">
        <v>110</v>
      </c>
      <c r="D26" s="64"/>
      <c r="E26" s="45"/>
      <c r="F26" s="90"/>
      <c r="G26" s="45"/>
      <c r="H26" s="64"/>
    </row>
    <row r="27" ht="16.25" customHeight="1" spans="1:8">
      <c r="A27" s="45" t="s">
        <v>111</v>
      </c>
      <c r="B27" s="64"/>
      <c r="C27" s="45" t="s">
        <v>112</v>
      </c>
      <c r="D27" s="64"/>
      <c r="E27" s="45"/>
      <c r="F27" s="90"/>
      <c r="G27" s="45"/>
      <c r="H27" s="64"/>
    </row>
    <row r="28" ht="16.25" customHeight="1" spans="1:8">
      <c r="A28" s="44" t="s">
        <v>113</v>
      </c>
      <c r="B28" s="60"/>
      <c r="C28" s="45" t="s">
        <v>114</v>
      </c>
      <c r="D28" s="64"/>
      <c r="E28" s="45"/>
      <c r="F28" s="90"/>
      <c r="G28" s="45"/>
      <c r="H28" s="64"/>
    </row>
    <row r="29" ht="16.25" customHeight="1" spans="1:8">
      <c r="A29" s="44" t="s">
        <v>115</v>
      </c>
      <c r="B29" s="60"/>
      <c r="C29" s="45" t="s">
        <v>116</v>
      </c>
      <c r="D29" s="64"/>
      <c r="E29" s="45"/>
      <c r="F29" s="90"/>
      <c r="G29" s="45"/>
      <c r="H29" s="64"/>
    </row>
    <row r="30" ht="16.25" customHeight="1" spans="1:8">
      <c r="A30" s="44" t="s">
        <v>117</v>
      </c>
      <c r="B30" s="60"/>
      <c r="C30" s="45" t="s">
        <v>118</v>
      </c>
      <c r="D30" s="64"/>
      <c r="E30" s="45"/>
      <c r="F30" s="90"/>
      <c r="G30" s="45"/>
      <c r="H30" s="64"/>
    </row>
    <row r="31" ht="16.25" customHeight="1" spans="1:8">
      <c r="A31" s="44" t="s">
        <v>119</v>
      </c>
      <c r="B31" s="60"/>
      <c r="C31" s="45" t="s">
        <v>120</v>
      </c>
      <c r="D31" s="64"/>
      <c r="E31" s="45"/>
      <c r="F31" s="90"/>
      <c r="G31" s="45"/>
      <c r="H31" s="64"/>
    </row>
    <row r="32" ht="16.25" customHeight="1" spans="1:8">
      <c r="A32" s="44" t="s">
        <v>121</v>
      </c>
      <c r="B32" s="60"/>
      <c r="C32" s="45" t="s">
        <v>122</v>
      </c>
      <c r="D32" s="64"/>
      <c r="E32" s="45"/>
      <c r="F32" s="90"/>
      <c r="G32" s="45"/>
      <c r="H32" s="64"/>
    </row>
    <row r="33" ht="16.25" customHeight="1" spans="1:8">
      <c r="A33" s="45"/>
      <c r="B33" s="90"/>
      <c r="C33" s="45" t="s">
        <v>123</v>
      </c>
      <c r="D33" s="64"/>
      <c r="E33" s="45"/>
      <c r="F33" s="90"/>
      <c r="G33" s="45"/>
      <c r="H33" s="90"/>
    </row>
    <row r="34" ht="16.25" customHeight="1" spans="1:8">
      <c r="A34" s="45"/>
      <c r="B34" s="90"/>
      <c r="C34" s="45" t="s">
        <v>124</v>
      </c>
      <c r="D34" s="64"/>
      <c r="E34" s="45"/>
      <c r="F34" s="90"/>
      <c r="G34" s="45"/>
      <c r="H34" s="90"/>
    </row>
    <row r="35" ht="16.25" customHeight="1" spans="1:8">
      <c r="A35" s="45"/>
      <c r="B35" s="90"/>
      <c r="C35" s="45" t="s">
        <v>125</v>
      </c>
      <c r="D35" s="64"/>
      <c r="E35" s="45"/>
      <c r="F35" s="90"/>
      <c r="G35" s="45"/>
      <c r="H35" s="90"/>
    </row>
    <row r="36" ht="16.25" customHeight="1" spans="1:8">
      <c r="A36" s="45"/>
      <c r="B36" s="90"/>
      <c r="C36" s="45"/>
      <c r="D36" s="90"/>
      <c r="E36" s="45"/>
      <c r="F36" s="90"/>
      <c r="G36" s="45"/>
      <c r="H36" s="90"/>
    </row>
    <row r="37" ht="16.25" customHeight="1" spans="1:8">
      <c r="A37" s="44" t="s">
        <v>126</v>
      </c>
      <c r="B37" s="60">
        <f>B24+B6</f>
        <v>451.65</v>
      </c>
      <c r="C37" s="44" t="s">
        <v>127</v>
      </c>
      <c r="D37" s="60">
        <f>D25+D13+D10</f>
        <v>451.65</v>
      </c>
      <c r="E37" s="44" t="s">
        <v>127</v>
      </c>
      <c r="F37" s="60">
        <f>F6</f>
        <v>451.65</v>
      </c>
      <c r="G37" s="44" t="s">
        <v>127</v>
      </c>
      <c r="H37" s="60">
        <f>H14+H10</f>
        <v>451.65</v>
      </c>
    </row>
    <row r="38" ht="16.25" customHeight="1" spans="1:8">
      <c r="A38" s="44" t="s">
        <v>128</v>
      </c>
      <c r="B38" s="60"/>
      <c r="C38" s="44" t="s">
        <v>129</v>
      </c>
      <c r="D38" s="60"/>
      <c r="E38" s="44" t="s">
        <v>129</v>
      </c>
      <c r="F38" s="60"/>
      <c r="G38" s="44" t="s">
        <v>129</v>
      </c>
      <c r="H38" s="60"/>
    </row>
    <row r="39" ht="16.25" customHeight="1" spans="1:8">
      <c r="A39" s="45"/>
      <c r="B39" s="64"/>
      <c r="C39" s="45"/>
      <c r="D39" s="64"/>
      <c r="E39" s="44"/>
      <c r="F39" s="60"/>
      <c r="G39" s="44"/>
      <c r="H39" s="60"/>
    </row>
    <row r="40" ht="16.25" customHeight="1" spans="1:8">
      <c r="A40" s="44" t="s">
        <v>130</v>
      </c>
      <c r="B40" s="60">
        <f>B37</f>
        <v>451.65</v>
      </c>
      <c r="C40" s="44" t="s">
        <v>131</v>
      </c>
      <c r="D40" s="60">
        <f>D37</f>
        <v>451.65</v>
      </c>
      <c r="E40" s="44" t="s">
        <v>131</v>
      </c>
      <c r="F40" s="60">
        <f>F37</f>
        <v>451.65</v>
      </c>
      <c r="G40" s="44" t="s">
        <v>131</v>
      </c>
      <c r="H40" s="60">
        <f>H37</f>
        <v>451.65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275" bottom="0.0777777777777778" header="0" footer="0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G19" sqref="G19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34"/>
      <c r="X1" s="48" t="s">
        <v>132</v>
      </c>
      <c r="Y1" s="48"/>
    </row>
    <row r="2" s="2" customFormat="1" ht="33.6" customHeight="1" spans="1:2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22.4" customHeight="1" spans="1:25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49" t="s">
        <v>31</v>
      </c>
      <c r="Y3" s="49"/>
    </row>
    <row r="4" ht="22.4" customHeight="1" spans="1:25">
      <c r="A4" s="51" t="s">
        <v>134</v>
      </c>
      <c r="B4" s="51" t="s">
        <v>135</v>
      </c>
      <c r="C4" s="51" t="s">
        <v>136</v>
      </c>
      <c r="D4" s="51" t="s">
        <v>137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128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138</v>
      </c>
      <c r="E5" s="51" t="s">
        <v>139</v>
      </c>
      <c r="F5" s="51" t="s">
        <v>140</v>
      </c>
      <c r="G5" s="51" t="s">
        <v>141</v>
      </c>
      <c r="H5" s="51" t="s">
        <v>142</v>
      </c>
      <c r="I5" s="51" t="s">
        <v>143</v>
      </c>
      <c r="J5" s="51" t="s">
        <v>144</v>
      </c>
      <c r="K5" s="51"/>
      <c r="L5" s="51"/>
      <c r="M5" s="51"/>
      <c r="N5" s="51" t="s">
        <v>145</v>
      </c>
      <c r="O5" s="51" t="s">
        <v>146</v>
      </c>
      <c r="P5" s="51" t="s">
        <v>147</v>
      </c>
      <c r="Q5" s="51" t="s">
        <v>148</v>
      </c>
      <c r="R5" s="51" t="s">
        <v>149</v>
      </c>
      <c r="S5" s="51" t="s">
        <v>138</v>
      </c>
      <c r="T5" s="51" t="s">
        <v>139</v>
      </c>
      <c r="U5" s="51" t="s">
        <v>140</v>
      </c>
      <c r="V5" s="51" t="s">
        <v>141</v>
      </c>
      <c r="W5" s="51" t="s">
        <v>142</v>
      </c>
      <c r="X5" s="51" t="s">
        <v>143</v>
      </c>
      <c r="Y5" s="51" t="s">
        <v>150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151</v>
      </c>
      <c r="K6" s="51" t="s">
        <v>152</v>
      </c>
      <c r="L6" s="51" t="s">
        <v>153</v>
      </c>
      <c r="M6" s="51" t="s">
        <v>142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s="59" customFormat="1" ht="22.8" customHeight="1" spans="1:25">
      <c r="A7" s="44"/>
      <c r="B7" s="44" t="s">
        <v>136</v>
      </c>
      <c r="C7" s="60">
        <v>451.65</v>
      </c>
      <c r="D7" s="60">
        <v>451.65</v>
      </c>
      <c r="E7" s="60">
        <v>451.65</v>
      </c>
      <c r="F7" s="60"/>
      <c r="G7" s="60"/>
      <c r="H7" s="60"/>
      <c r="I7" s="60"/>
      <c r="J7" s="60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="59" customFormat="1" ht="22.8" customHeight="1" spans="1:25">
      <c r="A8" s="15">
        <v>201</v>
      </c>
      <c r="B8" s="15" t="s">
        <v>154</v>
      </c>
      <c r="C8" s="60">
        <v>451.65</v>
      </c>
      <c r="D8" s="60">
        <v>451.65</v>
      </c>
      <c r="E8" s="60">
        <v>451.65</v>
      </c>
      <c r="F8" s="60"/>
      <c r="G8" s="60"/>
      <c r="H8" s="60"/>
      <c r="I8" s="60"/>
      <c r="J8" s="60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ht="22.8" customHeight="1" spans="1:25">
      <c r="A9" s="63">
        <v>201002</v>
      </c>
      <c r="B9" s="63" t="s">
        <v>3</v>
      </c>
      <c r="C9" s="64">
        <v>451.65</v>
      </c>
      <c r="D9" s="64">
        <v>451.65</v>
      </c>
      <c r="E9" s="64">
        <v>451.65</v>
      </c>
      <c r="F9" s="64"/>
      <c r="G9" s="64"/>
      <c r="H9" s="64"/>
      <c r="I9" s="64"/>
      <c r="J9" s="64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ht="16.35" customHeight="1"/>
    <row r="11" ht="16.35" customHeight="1" spans="7:7">
      <c r="G11" s="3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1.0625" bottom="0.077777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6" topLeftCell="A7" activePane="bottomLeft" state="frozen"/>
      <selection/>
      <selection pane="bottomLeft" activeCell="H6" sqref="H6"/>
    </sheetView>
  </sheetViews>
  <sheetFormatPr defaultColWidth="9" defaultRowHeight="13.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8" customWidth="1"/>
    <col min="7" max="8" width="17.5" customWidth="1"/>
  </cols>
  <sheetData>
    <row r="1" ht="16.35" customHeight="1" spans="1:8">
      <c r="A1" s="72"/>
      <c r="H1" s="48" t="s">
        <v>155</v>
      </c>
    </row>
    <row r="2" s="2" customFormat="1" ht="31.9" customHeight="1" spans="1:8">
      <c r="A2" s="80" t="s">
        <v>8</v>
      </c>
      <c r="B2" s="80"/>
      <c r="C2" s="80"/>
      <c r="D2" s="80"/>
      <c r="E2" s="80"/>
      <c r="F2" s="80"/>
      <c r="G2" s="80"/>
      <c r="H2" s="80"/>
    </row>
    <row r="3" ht="25" customHeight="1" spans="1:8">
      <c r="A3" s="81" t="s">
        <v>133</v>
      </c>
      <c r="B3" s="81"/>
      <c r="C3" s="36"/>
      <c r="D3" s="36"/>
      <c r="E3" s="36"/>
      <c r="F3" s="36"/>
      <c r="G3" s="36"/>
      <c r="H3" s="49" t="s">
        <v>31</v>
      </c>
    </row>
    <row r="4" ht="27.6" customHeight="1" spans="1:8">
      <c r="A4" s="98" t="s">
        <v>156</v>
      </c>
      <c r="B4" s="99" t="s">
        <v>157</v>
      </c>
      <c r="C4" s="37" t="s">
        <v>136</v>
      </c>
      <c r="D4" s="37" t="s">
        <v>158</v>
      </c>
      <c r="E4" s="37">
        <v>201019</v>
      </c>
      <c r="F4" s="37" t="s">
        <v>159</v>
      </c>
      <c r="G4" s="37" t="s">
        <v>160</v>
      </c>
      <c r="H4" s="37" t="s">
        <v>161</v>
      </c>
    </row>
    <row r="5" ht="25.85" customHeight="1" spans="1:8">
      <c r="A5" s="100"/>
      <c r="B5" s="101"/>
      <c r="C5" s="37"/>
      <c r="D5" s="37"/>
      <c r="E5" s="37"/>
      <c r="F5" s="37"/>
      <c r="G5" s="37"/>
      <c r="H5" s="37"/>
    </row>
    <row r="6" ht="22.8" customHeight="1" spans="1:8">
      <c r="A6" s="102" t="s">
        <v>136</v>
      </c>
      <c r="B6" s="102"/>
      <c r="C6" s="82">
        <f>C7</f>
        <v>451.65</v>
      </c>
      <c r="D6" s="82">
        <f>D7</f>
        <v>451.65</v>
      </c>
      <c r="E6" s="103"/>
      <c r="F6" s="103"/>
      <c r="G6" s="102"/>
      <c r="H6" s="102"/>
    </row>
    <row r="7" ht="22.8" customHeight="1" spans="1:8">
      <c r="A7" s="15">
        <v>201</v>
      </c>
      <c r="B7" s="15" t="s">
        <v>154</v>
      </c>
      <c r="C7" s="82">
        <f>C8</f>
        <v>451.65</v>
      </c>
      <c r="D7" s="82">
        <f>D8</f>
        <v>451.65</v>
      </c>
      <c r="E7" s="103"/>
      <c r="F7" s="103"/>
      <c r="G7" s="84"/>
      <c r="H7" s="84"/>
    </row>
    <row r="8" s="59" customFormat="1" ht="22.8" customHeight="1" spans="1:8">
      <c r="A8" s="63">
        <v>201002</v>
      </c>
      <c r="B8" s="63" t="s">
        <v>3</v>
      </c>
      <c r="C8" s="82">
        <f>C9+C12+C17</f>
        <v>451.65</v>
      </c>
      <c r="D8" s="82">
        <f>D9+D12+D17</f>
        <v>451.65</v>
      </c>
      <c r="E8" s="103"/>
      <c r="F8" s="103"/>
      <c r="G8" s="84"/>
      <c r="H8" s="84"/>
    </row>
    <row r="9" ht="20.7" customHeight="1" spans="1:8">
      <c r="A9" s="83">
        <v>205</v>
      </c>
      <c r="B9" s="84" t="s">
        <v>162</v>
      </c>
      <c r="C9" s="85">
        <v>392.05</v>
      </c>
      <c r="D9" s="85">
        <v>392.05</v>
      </c>
      <c r="E9" s="103"/>
      <c r="F9" s="103"/>
      <c r="G9" s="84"/>
      <c r="H9" s="84"/>
    </row>
    <row r="10" ht="19.8" customHeight="1" spans="1:8">
      <c r="A10" s="86">
        <v>20501</v>
      </c>
      <c r="B10" s="68" t="s">
        <v>163</v>
      </c>
      <c r="C10" s="87">
        <v>392.05</v>
      </c>
      <c r="D10" s="87">
        <v>392.05</v>
      </c>
      <c r="E10" s="103"/>
      <c r="F10" s="103"/>
      <c r="G10" s="68"/>
      <c r="H10" s="68"/>
    </row>
    <row r="11" ht="19.8" customHeight="1" spans="1:8">
      <c r="A11" s="86">
        <v>2050199</v>
      </c>
      <c r="B11" s="68" t="s">
        <v>164</v>
      </c>
      <c r="C11" s="87">
        <v>392.05</v>
      </c>
      <c r="D11" s="87">
        <v>392.05</v>
      </c>
      <c r="E11" s="104"/>
      <c r="F11" s="104"/>
      <c r="G11" s="68"/>
      <c r="H11" s="68"/>
    </row>
    <row r="12" ht="20.7" customHeight="1" spans="1:8">
      <c r="A12" s="83">
        <v>208</v>
      </c>
      <c r="B12" s="84" t="s">
        <v>165</v>
      </c>
      <c r="C12" s="82">
        <f>C13+C15</f>
        <v>34.08</v>
      </c>
      <c r="D12" s="82">
        <f>D13+D15</f>
        <v>34.08</v>
      </c>
      <c r="E12" s="103"/>
      <c r="F12" s="103"/>
      <c r="G12" s="84"/>
      <c r="H12" s="84"/>
    </row>
    <row r="13" ht="19.8" customHeight="1" spans="1:8">
      <c r="A13" s="86">
        <v>20805</v>
      </c>
      <c r="B13" s="68" t="s">
        <v>166</v>
      </c>
      <c r="C13" s="87">
        <v>32.25</v>
      </c>
      <c r="D13" s="87">
        <v>32.25</v>
      </c>
      <c r="E13" s="103"/>
      <c r="F13" s="103"/>
      <c r="G13" s="68"/>
      <c r="H13" s="68"/>
    </row>
    <row r="14" ht="22.4" customHeight="1" spans="1:8">
      <c r="A14" s="86">
        <v>2080505</v>
      </c>
      <c r="B14" s="68" t="s">
        <v>167</v>
      </c>
      <c r="C14" s="87">
        <v>32.26</v>
      </c>
      <c r="D14" s="87">
        <v>32.26</v>
      </c>
      <c r="E14" s="104"/>
      <c r="F14" s="104"/>
      <c r="G14" s="68"/>
      <c r="H14" s="68"/>
    </row>
    <row r="15" ht="19.8" customHeight="1" spans="1:8">
      <c r="A15" s="86">
        <v>20899</v>
      </c>
      <c r="B15" s="68" t="s">
        <v>168</v>
      </c>
      <c r="C15" s="87">
        <v>1.83</v>
      </c>
      <c r="D15" s="87">
        <v>1.83</v>
      </c>
      <c r="E15" s="103"/>
      <c r="F15" s="103"/>
      <c r="G15" s="68"/>
      <c r="H15" s="68"/>
    </row>
    <row r="16" ht="19.8" customHeight="1" spans="1:8">
      <c r="A16" s="86">
        <v>2089999</v>
      </c>
      <c r="B16" s="68" t="s">
        <v>168</v>
      </c>
      <c r="C16" s="87">
        <v>1.83</v>
      </c>
      <c r="D16" s="87">
        <v>1.83</v>
      </c>
      <c r="E16" s="104"/>
      <c r="F16" s="104"/>
      <c r="G16" s="68"/>
      <c r="H16" s="68"/>
    </row>
    <row r="17" ht="20.7" customHeight="1" spans="1:8">
      <c r="A17" s="83">
        <v>221</v>
      </c>
      <c r="B17" s="84" t="s">
        <v>169</v>
      </c>
      <c r="C17" s="85">
        <v>25.52</v>
      </c>
      <c r="D17" s="85">
        <v>25.52</v>
      </c>
      <c r="E17" s="103"/>
      <c r="F17" s="103"/>
      <c r="G17" s="84"/>
      <c r="H17" s="84"/>
    </row>
    <row r="18" ht="19.8" customHeight="1" spans="1:8">
      <c r="A18" s="86">
        <v>22102</v>
      </c>
      <c r="B18" s="68" t="s">
        <v>170</v>
      </c>
      <c r="C18" s="87">
        <v>25.52</v>
      </c>
      <c r="D18" s="87">
        <v>25.52</v>
      </c>
      <c r="E18" s="103"/>
      <c r="F18" s="103"/>
      <c r="G18" s="68"/>
      <c r="H18" s="68"/>
    </row>
    <row r="19" ht="19.8" customHeight="1" spans="1:8">
      <c r="A19" s="86">
        <v>2210201</v>
      </c>
      <c r="B19" s="68" t="s">
        <v>171</v>
      </c>
      <c r="C19" s="87">
        <v>25.52</v>
      </c>
      <c r="D19" s="87">
        <v>25.52</v>
      </c>
      <c r="E19" s="104"/>
      <c r="F19" s="104"/>
      <c r="G19" s="68"/>
      <c r="H19" s="68"/>
    </row>
  </sheetData>
  <mergeCells count="10">
    <mergeCell ref="A2:H2"/>
    <mergeCell ref="A3:B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77777777777778" right="0.0777777777777778" top="0.865277777777778" bottom="0.077777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I29" sqref="I29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4"/>
      <c r="S1" s="48" t="s">
        <v>172</v>
      </c>
      <c r="T1" s="48"/>
    </row>
    <row r="2" s="2" customFormat="1" ht="42.25" customHeight="1" spans="1:20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9.8" customHeight="1" spans="1:20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49" t="s">
        <v>31</v>
      </c>
      <c r="T3" s="49"/>
    </row>
    <row r="4" ht="19.8" customHeight="1" spans="1:20">
      <c r="A4" s="51" t="s">
        <v>173</v>
      </c>
      <c r="B4" s="51"/>
      <c r="C4" s="51"/>
      <c r="D4" s="51" t="s">
        <v>174</v>
      </c>
      <c r="E4" s="51" t="s">
        <v>175</v>
      </c>
      <c r="F4" s="51" t="s">
        <v>176</v>
      </c>
      <c r="G4" s="51" t="s">
        <v>177</v>
      </c>
      <c r="H4" s="51" t="s">
        <v>178</v>
      </c>
      <c r="I4" s="51" t="s">
        <v>179</v>
      </c>
      <c r="J4" s="51" t="s">
        <v>180</v>
      </c>
      <c r="K4" s="51" t="s">
        <v>181</v>
      </c>
      <c r="L4" s="51" t="s">
        <v>182</v>
      </c>
      <c r="M4" s="51" t="s">
        <v>183</v>
      </c>
      <c r="N4" s="51" t="s">
        <v>184</v>
      </c>
      <c r="O4" s="51" t="s">
        <v>185</v>
      </c>
      <c r="P4" s="51" t="s">
        <v>186</v>
      </c>
      <c r="Q4" s="51" t="s">
        <v>187</v>
      </c>
      <c r="R4" s="51" t="s">
        <v>188</v>
      </c>
      <c r="S4" s="51" t="s">
        <v>189</v>
      </c>
      <c r="T4" s="51" t="s">
        <v>190</v>
      </c>
    </row>
    <row r="5" ht="20.7" customHeight="1" spans="1:20">
      <c r="A5" s="51" t="s">
        <v>191</v>
      </c>
      <c r="B5" s="51" t="s">
        <v>192</v>
      </c>
      <c r="C5" s="51" t="s">
        <v>193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1" spans="1:20">
      <c r="A6" s="44"/>
      <c r="B6" s="44"/>
      <c r="C6" s="44"/>
      <c r="D6" s="44"/>
      <c r="E6" s="44" t="s">
        <v>136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43"/>
      <c r="R6" s="43"/>
      <c r="S6" s="43"/>
      <c r="T6" s="43"/>
    </row>
    <row r="7" s="59" customFormat="1" ht="22.8" customHeight="1" spans="1:20">
      <c r="A7" s="44"/>
      <c r="B7" s="44"/>
      <c r="C7" s="44"/>
      <c r="D7" s="15">
        <v>201</v>
      </c>
      <c r="E7" s="15" t="s">
        <v>154</v>
      </c>
      <c r="F7" s="51">
        <f t="shared" ref="F7:F12" si="0">K7+O7</f>
        <v>451.65</v>
      </c>
      <c r="G7" s="60"/>
      <c r="H7" s="60"/>
      <c r="I7" s="60"/>
      <c r="J7" s="60"/>
      <c r="K7" s="60">
        <f>K8</f>
        <v>334.28</v>
      </c>
      <c r="L7" s="60"/>
      <c r="M7" s="60"/>
      <c r="N7" s="60"/>
      <c r="O7" s="96">
        <v>117.37</v>
      </c>
      <c r="P7" s="60"/>
      <c r="Q7" s="43"/>
      <c r="R7" s="43"/>
      <c r="S7" s="43"/>
      <c r="T7" s="43"/>
    </row>
    <row r="8" s="59" customFormat="1" ht="22.8" customHeight="1" spans="1:20">
      <c r="A8" s="55"/>
      <c r="B8" s="55"/>
      <c r="C8" s="55"/>
      <c r="D8" s="63">
        <v>201002</v>
      </c>
      <c r="E8" s="63" t="s">
        <v>3</v>
      </c>
      <c r="F8" s="51">
        <f t="shared" si="0"/>
        <v>451.65</v>
      </c>
      <c r="G8" s="94"/>
      <c r="H8" s="94"/>
      <c r="I8" s="94"/>
      <c r="J8" s="94"/>
      <c r="K8" s="94">
        <f>K9+K10+K11+K12</f>
        <v>334.28</v>
      </c>
      <c r="L8" s="94"/>
      <c r="M8" s="94"/>
      <c r="N8" s="94"/>
      <c r="O8" s="96">
        <v>117.37</v>
      </c>
      <c r="P8" s="94"/>
      <c r="Q8" s="97"/>
      <c r="R8" s="97"/>
      <c r="S8" s="97"/>
      <c r="T8" s="97"/>
    </row>
    <row r="9" ht="22.8" customHeight="1" spans="1:20">
      <c r="A9" s="56">
        <v>205</v>
      </c>
      <c r="B9" s="113" t="s">
        <v>194</v>
      </c>
      <c r="C9" s="56">
        <v>99</v>
      </c>
      <c r="D9" s="63">
        <v>201002</v>
      </c>
      <c r="E9" s="68" t="s">
        <v>164</v>
      </c>
      <c r="F9" s="95">
        <f t="shared" si="0"/>
        <v>392.05</v>
      </c>
      <c r="G9" s="96"/>
      <c r="H9" s="96"/>
      <c r="I9" s="96"/>
      <c r="J9" s="96"/>
      <c r="K9" s="96">
        <v>274.68</v>
      </c>
      <c r="L9" s="96"/>
      <c r="M9" s="96"/>
      <c r="N9" s="96"/>
      <c r="O9" s="96">
        <v>117.37</v>
      </c>
      <c r="P9" s="96"/>
      <c r="Q9" s="58"/>
      <c r="R9" s="58"/>
      <c r="S9" s="58"/>
      <c r="T9" s="58"/>
    </row>
    <row r="10" ht="22.8" customHeight="1" spans="1:20">
      <c r="A10" s="56">
        <v>208</v>
      </c>
      <c r="B10" s="113" t="s">
        <v>195</v>
      </c>
      <c r="C10" s="113" t="s">
        <v>195</v>
      </c>
      <c r="D10" s="63">
        <v>201002</v>
      </c>
      <c r="E10" s="68" t="s">
        <v>167</v>
      </c>
      <c r="F10" s="95">
        <f t="shared" si="0"/>
        <v>32.25</v>
      </c>
      <c r="G10" s="96"/>
      <c r="H10" s="96"/>
      <c r="I10" s="96"/>
      <c r="J10" s="96"/>
      <c r="K10" s="96">
        <v>32.25</v>
      </c>
      <c r="L10" s="96"/>
      <c r="M10" s="96"/>
      <c r="N10" s="96"/>
      <c r="O10" s="96"/>
      <c r="P10" s="96"/>
      <c r="Q10" s="58"/>
      <c r="R10" s="58"/>
      <c r="S10" s="58"/>
      <c r="T10" s="58"/>
    </row>
    <row r="11" ht="22.8" customHeight="1" spans="1:20">
      <c r="A11" s="56">
        <v>208</v>
      </c>
      <c r="B11" s="56">
        <v>99</v>
      </c>
      <c r="C11" s="56">
        <v>99</v>
      </c>
      <c r="D11" s="63">
        <v>201002</v>
      </c>
      <c r="E11" s="68" t="s">
        <v>168</v>
      </c>
      <c r="F11" s="95">
        <f t="shared" si="0"/>
        <v>1.83</v>
      </c>
      <c r="G11" s="96"/>
      <c r="H11" s="96"/>
      <c r="I11" s="96"/>
      <c r="J11" s="96"/>
      <c r="K11" s="96">
        <v>1.83</v>
      </c>
      <c r="L11" s="96"/>
      <c r="M11" s="96"/>
      <c r="N11" s="96"/>
      <c r="O11" s="96"/>
      <c r="P11" s="96"/>
      <c r="Q11" s="58"/>
      <c r="R11" s="58"/>
      <c r="S11" s="58"/>
      <c r="T11" s="58"/>
    </row>
    <row r="12" ht="22.8" customHeight="1" spans="1:20">
      <c r="A12" s="56">
        <v>221</v>
      </c>
      <c r="B12" s="113" t="s">
        <v>196</v>
      </c>
      <c r="C12" s="113" t="s">
        <v>194</v>
      </c>
      <c r="D12" s="63">
        <v>201002</v>
      </c>
      <c r="E12" s="68" t="s">
        <v>171</v>
      </c>
      <c r="F12" s="95">
        <f t="shared" si="0"/>
        <v>25.52</v>
      </c>
      <c r="G12" s="96"/>
      <c r="H12" s="96"/>
      <c r="I12" s="96"/>
      <c r="J12" s="96"/>
      <c r="K12" s="96">
        <v>25.52</v>
      </c>
      <c r="L12" s="96"/>
      <c r="M12" s="96"/>
      <c r="N12" s="96"/>
      <c r="O12" s="96"/>
      <c r="P12" s="96"/>
      <c r="Q12" s="58"/>
      <c r="R12" s="58"/>
      <c r="S12" s="58"/>
      <c r="T12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865277777777778" bottom="0.0777777777777778" header="0" footer="0"/>
  <pageSetup paperSize="9" scale="9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workbookViewId="0">
      <selection activeCell="L26" sqref="L26"/>
    </sheetView>
  </sheetViews>
  <sheetFormatPr defaultColWidth="9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8.5" customWidth="1"/>
    <col min="8" max="8" width="7.5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4"/>
      <c r="T1" s="48" t="s">
        <v>197</v>
      </c>
      <c r="U1" s="48"/>
    </row>
    <row r="2" s="2" customFormat="1" ht="37.05" customHeight="1" spans="1:21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4.15" customHeight="1" spans="1:21">
      <c r="A3" s="36" t="s">
        <v>133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49" t="s">
        <v>31</v>
      </c>
      <c r="U3" s="49"/>
    </row>
    <row r="4" ht="22.4" customHeight="1" spans="1:21">
      <c r="A4" s="51" t="s">
        <v>173</v>
      </c>
      <c r="B4" s="51"/>
      <c r="C4" s="51"/>
      <c r="D4" s="51" t="s">
        <v>174</v>
      </c>
      <c r="E4" s="51" t="s">
        <v>175</v>
      </c>
      <c r="F4" s="51" t="s">
        <v>198</v>
      </c>
      <c r="G4" s="51" t="s">
        <v>158</v>
      </c>
      <c r="H4" s="51"/>
      <c r="I4" s="51"/>
      <c r="J4" s="51"/>
      <c r="K4" s="51" t="s">
        <v>199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5" customHeight="1" spans="1:21">
      <c r="A5" s="51" t="s">
        <v>191</v>
      </c>
      <c r="B5" s="51" t="s">
        <v>192</v>
      </c>
      <c r="C5" s="51" t="s">
        <v>193</v>
      </c>
      <c r="D5" s="51"/>
      <c r="E5" s="51"/>
      <c r="F5" s="51"/>
      <c r="G5" s="51" t="s">
        <v>136</v>
      </c>
      <c r="H5" s="51" t="s">
        <v>200</v>
      </c>
      <c r="I5" s="51" t="s">
        <v>201</v>
      </c>
      <c r="J5" s="51" t="s">
        <v>185</v>
      </c>
      <c r="K5" s="51" t="s">
        <v>136</v>
      </c>
      <c r="L5" s="51" t="s">
        <v>202</v>
      </c>
      <c r="M5" s="51" t="s">
        <v>203</v>
      </c>
      <c r="N5" s="51" t="s">
        <v>204</v>
      </c>
      <c r="O5" s="51" t="s">
        <v>187</v>
      </c>
      <c r="P5" s="51" t="s">
        <v>205</v>
      </c>
      <c r="Q5" s="51" t="s">
        <v>206</v>
      </c>
      <c r="R5" s="51" t="s">
        <v>207</v>
      </c>
      <c r="S5" s="51" t="s">
        <v>183</v>
      </c>
      <c r="T5" s="51" t="s">
        <v>186</v>
      </c>
      <c r="U5" s="51" t="s">
        <v>190</v>
      </c>
    </row>
    <row r="6" ht="22.8" customHeight="1" spans="1:21">
      <c r="A6" s="44"/>
      <c r="B6" s="44"/>
      <c r="C6" s="44"/>
      <c r="D6" s="44"/>
      <c r="E6" s="44" t="s">
        <v>136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="59" customFormat="1" ht="22.8" customHeight="1" spans="1:21">
      <c r="A7" s="44"/>
      <c r="B7" s="44"/>
      <c r="C7" s="44"/>
      <c r="D7" s="15">
        <v>201</v>
      </c>
      <c r="E7" s="15" t="s">
        <v>154</v>
      </c>
      <c r="F7" s="60">
        <f t="shared" ref="F7:F12" si="0">G7</f>
        <v>451.65</v>
      </c>
      <c r="G7" s="60">
        <f>G8</f>
        <v>451.65</v>
      </c>
      <c r="H7" s="60">
        <f>H8</f>
        <v>287.83</v>
      </c>
      <c r="I7" s="60">
        <v>46.45</v>
      </c>
      <c r="J7" s="60">
        <v>117.37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="59" customFormat="1" ht="22.8" customHeight="1" spans="1:21">
      <c r="A8" s="55"/>
      <c r="B8" s="55"/>
      <c r="C8" s="55"/>
      <c r="D8" s="63">
        <v>201002</v>
      </c>
      <c r="E8" s="63" t="s">
        <v>3</v>
      </c>
      <c r="F8" s="60">
        <f t="shared" si="0"/>
        <v>451.65</v>
      </c>
      <c r="G8" s="60">
        <f>G9+G10+G11+G12</f>
        <v>451.65</v>
      </c>
      <c r="H8" s="60">
        <f>H9+H10+H11+H12</f>
        <v>287.83</v>
      </c>
      <c r="I8" s="60">
        <v>46.45</v>
      </c>
      <c r="J8" s="60">
        <v>117.37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ht="22.8" customHeight="1" spans="1:21">
      <c r="A9" s="56">
        <v>205</v>
      </c>
      <c r="B9" s="113" t="s">
        <v>194</v>
      </c>
      <c r="C9" s="56">
        <v>99</v>
      </c>
      <c r="D9" s="63">
        <v>201002</v>
      </c>
      <c r="E9" s="68" t="s">
        <v>164</v>
      </c>
      <c r="F9" s="60">
        <f t="shared" si="0"/>
        <v>392.05</v>
      </c>
      <c r="G9" s="64">
        <f t="shared" ref="G9:G12" si="1">I9+J9+H9</f>
        <v>392.05</v>
      </c>
      <c r="H9" s="64">
        <v>228.23</v>
      </c>
      <c r="I9" s="64">
        <v>46.45</v>
      </c>
      <c r="J9" s="64">
        <v>117.37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ht="22.8" customHeight="1" spans="1:21">
      <c r="A10" s="56">
        <v>208</v>
      </c>
      <c r="B10" s="113" t="s">
        <v>195</v>
      </c>
      <c r="C10" s="113" t="s">
        <v>195</v>
      </c>
      <c r="D10" s="63">
        <v>201002</v>
      </c>
      <c r="E10" s="68" t="s">
        <v>167</v>
      </c>
      <c r="F10" s="60">
        <f t="shared" si="0"/>
        <v>32.25</v>
      </c>
      <c r="G10" s="64">
        <f t="shared" si="1"/>
        <v>32.25</v>
      </c>
      <c r="H10" s="64">
        <v>32.25</v>
      </c>
      <c r="I10" s="64"/>
      <c r="J10" s="64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ht="22.8" customHeight="1" spans="1:21">
      <c r="A11" s="56">
        <v>208</v>
      </c>
      <c r="B11" s="56">
        <v>99</v>
      </c>
      <c r="C11" s="56">
        <v>99</v>
      </c>
      <c r="D11" s="63">
        <v>201002</v>
      </c>
      <c r="E11" s="68" t="s">
        <v>168</v>
      </c>
      <c r="F11" s="60">
        <f t="shared" si="0"/>
        <v>1.83</v>
      </c>
      <c r="G11" s="64">
        <f t="shared" si="1"/>
        <v>1.83</v>
      </c>
      <c r="H11" s="64">
        <v>1.83</v>
      </c>
      <c r="I11" s="64"/>
      <c r="J11" s="64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ht="22.8" customHeight="1" spans="1:21">
      <c r="A12" s="56">
        <v>221</v>
      </c>
      <c r="B12" s="113" t="s">
        <v>196</v>
      </c>
      <c r="C12" s="113" t="s">
        <v>194</v>
      </c>
      <c r="D12" s="63">
        <v>201002</v>
      </c>
      <c r="E12" s="68" t="s">
        <v>171</v>
      </c>
      <c r="F12" s="60">
        <f t="shared" si="0"/>
        <v>25.52</v>
      </c>
      <c r="G12" s="64">
        <f t="shared" si="1"/>
        <v>25.52</v>
      </c>
      <c r="H12" s="64">
        <v>25.52</v>
      </c>
      <c r="I12" s="64"/>
      <c r="J12" s="64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1.0625" bottom="0.0777777777777778" header="0" footer="0"/>
  <pageSetup paperSize="9" scale="97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workbookViewId="0">
      <selection activeCell="I23" sqref="I23"/>
    </sheetView>
  </sheetViews>
  <sheetFormatPr defaultColWidth="9" defaultRowHeight="13.5" outlineLevelCol="4"/>
  <cols>
    <col min="1" max="1" width="24.5666666666667" customWidth="1"/>
    <col min="2" max="2" width="16.0083333333333" customWidth="1"/>
    <col min="3" max="3" width="22.25" customWidth="1"/>
    <col min="4" max="4" width="22.25" style="71" customWidth="1"/>
    <col min="5" max="5" width="0.133333333333333" customWidth="1"/>
  </cols>
  <sheetData>
    <row r="1" ht="16.35" customHeight="1" spans="1:4">
      <c r="A1" s="34"/>
      <c r="D1" s="72" t="s">
        <v>208</v>
      </c>
    </row>
    <row r="2" s="2" customFormat="1" ht="31.9" customHeight="1" spans="1:4">
      <c r="A2" s="50" t="s">
        <v>11</v>
      </c>
      <c r="B2" s="50"/>
      <c r="C2" s="50"/>
      <c r="D2" s="50"/>
    </row>
    <row r="3" ht="18.95" customHeight="1" spans="1:5">
      <c r="A3" s="36" t="s">
        <v>133</v>
      </c>
      <c r="B3" s="36"/>
      <c r="C3" s="36"/>
      <c r="D3" s="88" t="s">
        <v>31</v>
      </c>
      <c r="E3" s="34"/>
    </row>
    <row r="4" ht="20.2" customHeight="1" spans="1:5">
      <c r="A4" s="37" t="s">
        <v>32</v>
      </c>
      <c r="B4" s="37"/>
      <c r="C4" s="37" t="s">
        <v>33</v>
      </c>
      <c r="D4" s="37"/>
      <c r="E4" s="89">
        <v>201019</v>
      </c>
    </row>
    <row r="5" ht="20.2" customHeight="1" spans="1:5">
      <c r="A5" s="37" t="s">
        <v>34</v>
      </c>
      <c r="B5" s="37" t="s">
        <v>35</v>
      </c>
      <c r="C5" s="37" t="s">
        <v>34</v>
      </c>
      <c r="D5" s="37" t="s">
        <v>35</v>
      </c>
      <c r="E5" s="89" t="s">
        <v>37</v>
      </c>
    </row>
    <row r="6" ht="20.2" customHeight="1" spans="1:5">
      <c r="A6" s="44" t="s">
        <v>209</v>
      </c>
      <c r="B6" s="60">
        <v>451.65</v>
      </c>
      <c r="C6" s="44" t="s">
        <v>210</v>
      </c>
      <c r="D6" s="60">
        <f>D11+D14+D26</f>
        <v>451.65</v>
      </c>
      <c r="E6" s="78"/>
    </row>
    <row r="7" ht="20.2" customHeight="1" spans="1:5">
      <c r="A7" s="45" t="s">
        <v>211</v>
      </c>
      <c r="B7" s="64">
        <v>451.65</v>
      </c>
      <c r="C7" s="45" t="s">
        <v>40</v>
      </c>
      <c r="D7" s="64"/>
      <c r="E7" s="78"/>
    </row>
    <row r="8" ht="20.2" customHeight="1" spans="1:5">
      <c r="A8" s="45" t="s">
        <v>212</v>
      </c>
      <c r="B8" s="64">
        <v>451.65</v>
      </c>
      <c r="C8" s="45" t="s">
        <v>44</v>
      </c>
      <c r="D8" s="64"/>
      <c r="E8" s="78"/>
    </row>
    <row r="9" ht="31.05" customHeight="1" spans="1:5">
      <c r="A9" s="45" t="s">
        <v>47</v>
      </c>
      <c r="B9" s="46"/>
      <c r="C9" s="45" t="s">
        <v>48</v>
      </c>
      <c r="D9" s="64"/>
      <c r="E9" s="78"/>
    </row>
    <row r="10" ht="20.2" customHeight="1" spans="1:5">
      <c r="A10" s="45" t="s">
        <v>213</v>
      </c>
      <c r="B10" s="46"/>
      <c r="C10" s="45" t="s">
        <v>52</v>
      </c>
      <c r="D10" s="64"/>
      <c r="E10" s="78"/>
    </row>
    <row r="11" ht="20.2" customHeight="1" spans="1:5">
      <c r="A11" s="45" t="s">
        <v>214</v>
      </c>
      <c r="B11" s="46"/>
      <c r="C11" s="45" t="s">
        <v>56</v>
      </c>
      <c r="D11" s="64">
        <v>392.05</v>
      </c>
      <c r="E11" s="78"/>
    </row>
    <row r="12" ht="20.2" customHeight="1" spans="1:5">
      <c r="A12" s="45" t="s">
        <v>215</v>
      </c>
      <c r="B12" s="46"/>
      <c r="C12" s="45" t="s">
        <v>60</v>
      </c>
      <c r="D12" s="64"/>
      <c r="E12" s="78"/>
    </row>
    <row r="13" ht="20.2" customHeight="1" spans="1:5">
      <c r="A13" s="44" t="s">
        <v>216</v>
      </c>
      <c r="B13" s="43"/>
      <c r="C13" s="45" t="s">
        <v>64</v>
      </c>
      <c r="D13" s="64"/>
      <c r="E13" s="78"/>
    </row>
    <row r="14" ht="20.2" customHeight="1" spans="1:5">
      <c r="A14" s="45" t="s">
        <v>211</v>
      </c>
      <c r="B14" s="46"/>
      <c r="C14" s="45" t="s">
        <v>68</v>
      </c>
      <c r="D14" s="64">
        <v>34.08</v>
      </c>
      <c r="E14" s="78"/>
    </row>
    <row r="15" ht="20.2" customHeight="1" spans="1:5">
      <c r="A15" s="45" t="s">
        <v>213</v>
      </c>
      <c r="B15" s="46"/>
      <c r="C15" s="45" t="s">
        <v>72</v>
      </c>
      <c r="D15" s="64"/>
      <c r="E15" s="78"/>
    </row>
    <row r="16" ht="20.2" customHeight="1" spans="1:5">
      <c r="A16" s="45" t="s">
        <v>214</v>
      </c>
      <c r="B16" s="46"/>
      <c r="C16" s="45" t="s">
        <v>76</v>
      </c>
      <c r="D16" s="64"/>
      <c r="E16" s="78"/>
    </row>
    <row r="17" ht="20.2" customHeight="1" spans="1:5">
      <c r="A17" s="45" t="s">
        <v>215</v>
      </c>
      <c r="B17" s="46"/>
      <c r="C17" s="45" t="s">
        <v>80</v>
      </c>
      <c r="D17" s="64"/>
      <c r="E17" s="78"/>
    </row>
    <row r="18" ht="20.2" customHeight="1" spans="1:5">
      <c r="A18" s="45"/>
      <c r="B18" s="46"/>
      <c r="C18" s="45" t="s">
        <v>84</v>
      </c>
      <c r="D18" s="64"/>
      <c r="E18" s="78"/>
    </row>
    <row r="19" ht="20.2" customHeight="1" spans="1:5">
      <c r="A19" s="45"/>
      <c r="B19" s="45"/>
      <c r="C19" s="45" t="s">
        <v>88</v>
      </c>
      <c r="D19" s="64"/>
      <c r="E19" s="78"/>
    </row>
    <row r="20" ht="20.2" customHeight="1" spans="1:5">
      <c r="A20" s="45"/>
      <c r="B20" s="45"/>
      <c r="C20" s="45" t="s">
        <v>92</v>
      </c>
      <c r="D20" s="64"/>
      <c r="E20" s="78"/>
    </row>
    <row r="21" ht="20.2" customHeight="1" spans="1:5">
      <c r="A21" s="45"/>
      <c r="B21" s="45"/>
      <c r="C21" s="45" t="s">
        <v>96</v>
      </c>
      <c r="D21" s="64"/>
      <c r="E21" s="78"/>
    </row>
    <row r="22" ht="20.2" customHeight="1" spans="1:5">
      <c r="A22" s="45"/>
      <c r="B22" s="45"/>
      <c r="C22" s="45" t="s">
        <v>99</v>
      </c>
      <c r="D22" s="64"/>
      <c r="E22" s="78"/>
    </row>
    <row r="23" ht="20.2" customHeight="1" spans="1:5">
      <c r="A23" s="45"/>
      <c r="B23" s="45"/>
      <c r="C23" s="45" t="s">
        <v>102</v>
      </c>
      <c r="D23" s="64"/>
      <c r="E23" s="78"/>
    </row>
    <row r="24" ht="20.2" customHeight="1" spans="1:5">
      <c r="A24" s="45"/>
      <c r="B24" s="45"/>
      <c r="C24" s="45" t="s">
        <v>104</v>
      </c>
      <c r="D24" s="64"/>
      <c r="E24" s="78"/>
    </row>
    <row r="25" ht="20.2" customHeight="1" spans="1:5">
      <c r="A25" s="45"/>
      <c r="B25" s="45"/>
      <c r="C25" s="45" t="s">
        <v>106</v>
      </c>
      <c r="D25" s="64"/>
      <c r="E25" s="78"/>
    </row>
    <row r="26" ht="20.2" customHeight="1" spans="1:5">
      <c r="A26" s="45"/>
      <c r="B26" s="45"/>
      <c r="C26" s="45" t="s">
        <v>108</v>
      </c>
      <c r="D26" s="64">
        <v>25.52</v>
      </c>
      <c r="E26" s="78"/>
    </row>
    <row r="27" ht="20.2" customHeight="1" spans="1:5">
      <c r="A27" s="45"/>
      <c r="B27" s="45"/>
      <c r="C27" s="45" t="s">
        <v>110</v>
      </c>
      <c r="D27" s="64"/>
      <c r="E27" s="78"/>
    </row>
    <row r="28" ht="20.2" customHeight="1" spans="1:5">
      <c r="A28" s="45"/>
      <c r="B28" s="45"/>
      <c r="C28" s="45" t="s">
        <v>112</v>
      </c>
      <c r="D28" s="64"/>
      <c r="E28" s="78"/>
    </row>
    <row r="29" ht="20.2" customHeight="1" spans="1:5">
      <c r="A29" s="45"/>
      <c r="B29" s="45"/>
      <c r="C29" s="45" t="s">
        <v>114</v>
      </c>
      <c r="D29" s="64"/>
      <c r="E29" s="78"/>
    </row>
    <row r="30" ht="20.2" customHeight="1" spans="1:5">
      <c r="A30" s="45"/>
      <c r="B30" s="45"/>
      <c r="C30" s="45" t="s">
        <v>116</v>
      </c>
      <c r="D30" s="64"/>
      <c r="E30" s="78"/>
    </row>
    <row r="31" ht="20.2" customHeight="1" spans="1:5">
      <c r="A31" s="45"/>
      <c r="B31" s="45"/>
      <c r="C31" s="45" t="s">
        <v>118</v>
      </c>
      <c r="D31" s="64"/>
      <c r="E31" s="78"/>
    </row>
    <row r="32" ht="20.2" customHeight="1" spans="1:5">
      <c r="A32" s="45"/>
      <c r="B32" s="45"/>
      <c r="C32" s="45" t="s">
        <v>120</v>
      </c>
      <c r="D32" s="64"/>
      <c r="E32" s="78"/>
    </row>
    <row r="33" ht="20.2" customHeight="1" spans="1:5">
      <c r="A33" s="45"/>
      <c r="B33" s="45"/>
      <c r="C33" s="45" t="s">
        <v>122</v>
      </c>
      <c r="D33" s="64"/>
      <c r="E33" s="78"/>
    </row>
    <row r="34" ht="20.2" customHeight="1" spans="1:5">
      <c r="A34" s="45"/>
      <c r="B34" s="45"/>
      <c r="C34" s="45" t="s">
        <v>123</v>
      </c>
      <c r="D34" s="64"/>
      <c r="E34" s="78"/>
    </row>
    <row r="35" ht="20.2" customHeight="1" spans="1:5">
      <c r="A35" s="45"/>
      <c r="B35" s="45"/>
      <c r="C35" s="45" t="s">
        <v>124</v>
      </c>
      <c r="D35" s="64"/>
      <c r="E35" s="78"/>
    </row>
    <row r="36" ht="20.2" customHeight="1" spans="1:5">
      <c r="A36" s="45"/>
      <c r="B36" s="45"/>
      <c r="C36" s="45" t="s">
        <v>125</v>
      </c>
      <c r="D36" s="64"/>
      <c r="E36" s="78"/>
    </row>
    <row r="37" ht="20.2" customHeight="1" spans="1:5">
      <c r="A37" s="45"/>
      <c r="B37" s="45"/>
      <c r="C37" s="45"/>
      <c r="D37" s="90"/>
      <c r="E37" s="78"/>
    </row>
    <row r="38" ht="20.2" customHeight="1" spans="1:5">
      <c r="A38" s="44"/>
      <c r="B38" s="44"/>
      <c r="C38" s="44" t="s">
        <v>217</v>
      </c>
      <c r="D38" s="60"/>
      <c r="E38" s="91"/>
    </row>
    <row r="39" ht="20.2" customHeight="1" spans="1:5">
      <c r="A39" s="44"/>
      <c r="B39" s="44"/>
      <c r="C39" s="44"/>
      <c r="D39" s="51"/>
      <c r="E39" s="91"/>
    </row>
    <row r="40" ht="20.2" customHeight="1" spans="1:5">
      <c r="A40" s="51" t="s">
        <v>218</v>
      </c>
      <c r="B40" s="60">
        <f>B6</f>
        <v>451.65</v>
      </c>
      <c r="C40" s="51" t="s">
        <v>219</v>
      </c>
      <c r="D40" s="60">
        <f>D6</f>
        <v>451.65</v>
      </c>
      <c r="E40" s="91"/>
    </row>
    <row r="41" ht="26" customHeight="1" spans="1:4">
      <c r="A41" s="92" t="s">
        <v>220</v>
      </c>
      <c r="B41" s="92"/>
      <c r="C41" s="92"/>
      <c r="D41" s="93"/>
    </row>
  </sheetData>
  <mergeCells count="5">
    <mergeCell ref="A2:D2"/>
    <mergeCell ref="A3:C3"/>
    <mergeCell ref="A4:B4"/>
    <mergeCell ref="C4:D4"/>
    <mergeCell ref="A41:D41"/>
  </mergeCells>
  <printOptions horizontalCentered="1"/>
  <pageMargins left="0.0777777777777778" right="0.0777777777777778" top="0.471527777777778" bottom="0.0777777777777778" header="0" footer="0"/>
  <pageSetup paperSize="9" scale="92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pane ySplit="6" topLeftCell="A7" activePane="bottomLeft" state="frozen"/>
      <selection/>
      <selection pane="bottomLeft" activeCell="J18" sqref="J18"/>
    </sheetView>
  </sheetViews>
  <sheetFormatPr defaultColWidth="9" defaultRowHeight="13.5" outlineLevelCol="7"/>
  <cols>
    <col min="1" max="1" width="14.6583333333333" customWidth="1"/>
    <col min="2" max="2" width="24.8333333333333" customWidth="1"/>
    <col min="3" max="3" width="13.975" customWidth="1"/>
    <col min="4" max="4" width="11.5333333333333" customWidth="1"/>
    <col min="5" max="6" width="11" customWidth="1"/>
    <col min="7" max="7" width="11.4" customWidth="1"/>
    <col min="8" max="8" width="15.8833333333333" customWidth="1"/>
  </cols>
  <sheetData>
    <row r="1" ht="16.35" customHeight="1" spans="1:8">
      <c r="A1" s="34"/>
      <c r="H1" s="48" t="s">
        <v>221</v>
      </c>
    </row>
    <row r="2" s="2" customFormat="1" ht="43.1" customHeight="1" spans="1:8">
      <c r="A2" s="80" t="s">
        <v>12</v>
      </c>
      <c r="B2" s="80"/>
      <c r="C2" s="80"/>
      <c r="D2" s="80"/>
      <c r="E2" s="80"/>
      <c r="F2" s="80"/>
      <c r="G2" s="80"/>
      <c r="H2" s="80"/>
    </row>
    <row r="3" ht="24.15" customHeight="1" spans="1:8">
      <c r="A3" s="81" t="s">
        <v>133</v>
      </c>
      <c r="B3" s="81"/>
      <c r="C3" s="81"/>
      <c r="D3" s="81"/>
      <c r="E3" s="81"/>
      <c r="F3" s="81"/>
      <c r="G3" s="49" t="s">
        <v>31</v>
      </c>
      <c r="H3" s="49"/>
    </row>
    <row r="4" ht="19.8" customHeight="1" spans="1:8">
      <c r="A4" s="37" t="s">
        <v>156</v>
      </c>
      <c r="B4" s="37" t="s">
        <v>157</v>
      </c>
      <c r="C4" s="37" t="s">
        <v>136</v>
      </c>
      <c r="D4" s="37" t="s">
        <v>158</v>
      </c>
      <c r="E4" s="37"/>
      <c r="F4" s="37"/>
      <c r="G4" s="37"/>
      <c r="H4" s="37" t="s">
        <v>199</v>
      </c>
    </row>
    <row r="5" ht="17.25" customHeight="1" spans="1:8">
      <c r="A5" s="37"/>
      <c r="B5" s="37"/>
      <c r="C5" s="37"/>
      <c r="D5" s="37" t="s">
        <v>138</v>
      </c>
      <c r="E5" s="37" t="s">
        <v>222</v>
      </c>
      <c r="F5" s="37"/>
      <c r="G5" s="37" t="s">
        <v>223</v>
      </c>
      <c r="H5" s="37"/>
    </row>
    <row r="6" ht="24.15" customHeight="1" spans="1:8">
      <c r="A6" s="37"/>
      <c r="B6" s="37"/>
      <c r="C6" s="37"/>
      <c r="D6" s="37"/>
      <c r="E6" s="37" t="s">
        <v>200</v>
      </c>
      <c r="F6" s="37" t="s">
        <v>185</v>
      </c>
      <c r="G6" s="37"/>
      <c r="H6" s="37"/>
    </row>
    <row r="7" ht="22.8" customHeight="1" spans="1:8">
      <c r="A7" s="44"/>
      <c r="B7" s="44" t="s">
        <v>136</v>
      </c>
      <c r="C7" s="43"/>
      <c r="D7" s="43"/>
      <c r="E7" s="43"/>
      <c r="F7" s="43"/>
      <c r="G7" s="43"/>
      <c r="H7" s="43"/>
    </row>
    <row r="8" ht="22.8" customHeight="1" spans="1:8">
      <c r="A8" s="15">
        <v>201</v>
      </c>
      <c r="B8" s="15" t="s">
        <v>154</v>
      </c>
      <c r="C8" s="82">
        <f t="shared" ref="C8:G8" si="0">C9</f>
        <v>451.65</v>
      </c>
      <c r="D8" s="82">
        <f t="shared" si="0"/>
        <v>451.65</v>
      </c>
      <c r="E8" s="60">
        <f t="shared" si="0"/>
        <v>287.83</v>
      </c>
      <c r="F8" s="60">
        <v>117.37</v>
      </c>
      <c r="G8" s="60">
        <v>46.45</v>
      </c>
      <c r="H8" s="43"/>
    </row>
    <row r="9" s="59" customFormat="1" ht="22.8" customHeight="1" spans="1:8">
      <c r="A9" s="63">
        <v>201002</v>
      </c>
      <c r="B9" s="63" t="s">
        <v>3</v>
      </c>
      <c r="C9" s="82">
        <f t="shared" ref="C9:G9" si="1">C10+C13+C18</f>
        <v>451.65</v>
      </c>
      <c r="D9" s="82">
        <f t="shared" si="1"/>
        <v>451.65</v>
      </c>
      <c r="E9" s="60">
        <f t="shared" si="1"/>
        <v>287.83</v>
      </c>
      <c r="F9" s="60">
        <v>117.37</v>
      </c>
      <c r="G9" s="60">
        <v>46.45</v>
      </c>
      <c r="H9" s="43"/>
    </row>
    <row r="10" ht="22.8" customHeight="1" spans="1:8">
      <c r="A10" s="83">
        <v>205</v>
      </c>
      <c r="B10" s="84" t="s">
        <v>162</v>
      </c>
      <c r="C10" s="85">
        <f t="shared" ref="C10:C12" si="2">D10</f>
        <v>392.05</v>
      </c>
      <c r="D10" s="85">
        <f>E10+F10+G10</f>
        <v>392.05</v>
      </c>
      <c r="E10" s="60">
        <v>228.23</v>
      </c>
      <c r="F10" s="60">
        <v>117.37</v>
      </c>
      <c r="G10" s="60">
        <v>46.45</v>
      </c>
      <c r="H10" s="43"/>
    </row>
    <row r="11" ht="22.8" customHeight="1" spans="1:8">
      <c r="A11" s="86">
        <v>20501</v>
      </c>
      <c r="B11" s="68" t="s">
        <v>163</v>
      </c>
      <c r="C11" s="87">
        <f t="shared" si="2"/>
        <v>392.05</v>
      </c>
      <c r="D11" s="87">
        <f>E11+F11+G11</f>
        <v>392.05</v>
      </c>
      <c r="E11" s="64">
        <v>228.23</v>
      </c>
      <c r="F11" s="64">
        <v>117.37</v>
      </c>
      <c r="G11" s="64">
        <v>46.45</v>
      </c>
      <c r="H11" s="43"/>
    </row>
    <row r="12" ht="22.8" customHeight="1" spans="1:8">
      <c r="A12" s="86">
        <v>2050199</v>
      </c>
      <c r="B12" s="68" t="s">
        <v>164</v>
      </c>
      <c r="C12" s="87">
        <f t="shared" si="2"/>
        <v>392.05</v>
      </c>
      <c r="D12" s="87">
        <f>E12+F12+G12</f>
        <v>392.05</v>
      </c>
      <c r="E12" s="64">
        <v>228.23</v>
      </c>
      <c r="F12" s="64">
        <v>117.37</v>
      </c>
      <c r="G12" s="64">
        <v>46.45</v>
      </c>
      <c r="H12" s="54"/>
    </row>
    <row r="13" ht="22.8" customHeight="1" spans="1:8">
      <c r="A13" s="83">
        <v>208</v>
      </c>
      <c r="B13" s="84" t="s">
        <v>165</v>
      </c>
      <c r="C13" s="82">
        <f t="shared" ref="C13:F13" si="3">C14+C16</f>
        <v>34.08</v>
      </c>
      <c r="D13" s="82">
        <f t="shared" si="3"/>
        <v>34.08</v>
      </c>
      <c r="E13" s="82">
        <f t="shared" si="3"/>
        <v>34.08</v>
      </c>
      <c r="F13" s="82"/>
      <c r="G13" s="60"/>
      <c r="H13" s="43"/>
    </row>
    <row r="14" ht="22.8" customHeight="1" spans="1:8">
      <c r="A14" s="86">
        <v>20805</v>
      </c>
      <c r="B14" s="68" t="s">
        <v>166</v>
      </c>
      <c r="C14" s="87">
        <v>32.25</v>
      </c>
      <c r="D14" s="87">
        <v>32.25</v>
      </c>
      <c r="E14" s="87">
        <v>32.25</v>
      </c>
      <c r="F14" s="87"/>
      <c r="G14" s="60"/>
      <c r="H14" s="43"/>
    </row>
    <row r="15" ht="22.8" customHeight="1" spans="1:8">
      <c r="A15" s="86">
        <v>2080505</v>
      </c>
      <c r="B15" s="68" t="s">
        <v>167</v>
      </c>
      <c r="C15" s="87">
        <v>32.25</v>
      </c>
      <c r="D15" s="87">
        <v>32.25</v>
      </c>
      <c r="E15" s="87">
        <v>32.25</v>
      </c>
      <c r="F15" s="87"/>
      <c r="G15" s="64"/>
      <c r="H15" s="54"/>
    </row>
    <row r="16" ht="22.8" customHeight="1" spans="1:8">
      <c r="A16" s="86">
        <v>20899</v>
      </c>
      <c r="B16" s="68" t="s">
        <v>168</v>
      </c>
      <c r="C16" s="87">
        <v>1.83</v>
      </c>
      <c r="D16" s="87">
        <v>1.83</v>
      </c>
      <c r="E16" s="87">
        <v>1.83</v>
      </c>
      <c r="F16" s="87"/>
      <c r="G16" s="60"/>
      <c r="H16" s="43"/>
    </row>
    <row r="17" ht="22.8" customHeight="1" spans="1:8">
      <c r="A17" s="86">
        <v>2089999</v>
      </c>
      <c r="B17" s="68" t="s">
        <v>168</v>
      </c>
      <c r="C17" s="87">
        <v>1.83</v>
      </c>
      <c r="D17" s="87">
        <v>1.83</v>
      </c>
      <c r="E17" s="87">
        <v>1.83</v>
      </c>
      <c r="F17" s="87"/>
      <c r="G17" s="64"/>
      <c r="H17" s="54"/>
    </row>
    <row r="18" ht="22.8" customHeight="1" spans="1:8">
      <c r="A18" s="83">
        <v>221</v>
      </c>
      <c r="B18" s="84" t="s">
        <v>169</v>
      </c>
      <c r="C18" s="85">
        <v>25.52</v>
      </c>
      <c r="D18" s="85">
        <v>25.52</v>
      </c>
      <c r="E18" s="85">
        <v>25.52</v>
      </c>
      <c r="F18" s="85"/>
      <c r="G18" s="60"/>
      <c r="H18" s="43"/>
    </row>
    <row r="19" ht="22.8" customHeight="1" spans="1:8">
      <c r="A19" s="86">
        <v>22102</v>
      </c>
      <c r="B19" s="68" t="s">
        <v>170</v>
      </c>
      <c r="C19" s="87">
        <v>25.52</v>
      </c>
      <c r="D19" s="87">
        <v>25.52</v>
      </c>
      <c r="E19" s="87">
        <v>25.52</v>
      </c>
      <c r="F19" s="87"/>
      <c r="G19" s="60"/>
      <c r="H19" s="43"/>
    </row>
    <row r="20" ht="22.8" customHeight="1" spans="1:8">
      <c r="A20" s="86">
        <v>2210201</v>
      </c>
      <c r="B20" s="68" t="s">
        <v>171</v>
      </c>
      <c r="C20" s="87">
        <v>25.52</v>
      </c>
      <c r="D20" s="87">
        <v>25.52</v>
      </c>
      <c r="E20" s="87">
        <v>25.52</v>
      </c>
      <c r="F20" s="87"/>
      <c r="G20" s="64"/>
      <c r="H20" s="5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1.0625" bottom="0.07777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尹璐璐璐璐璐璐</cp:lastModifiedBy>
  <dcterms:created xsi:type="dcterms:W3CDTF">2024-03-06T08:47:00Z</dcterms:created>
  <dcterms:modified xsi:type="dcterms:W3CDTF">2025-03-10T01:57:37Z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B8E6EBE31A8046E497BE4D35198C8A8A_13</vt:lpwstr>
  </property>
</Properties>
</file>