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08" windowWidth="19320" windowHeight="10692" tabRatio="1000" activeTab="9"/>
  </bookViews>
  <sheets>
    <sheet name="收支总表（批复表）" sheetId="6" r:id="rId1"/>
    <sheet name="收入总表" sheetId="9" r:id="rId2"/>
    <sheet name="支出总表" sheetId="10" r:id="rId3"/>
    <sheet name="专项业务经费（批复表）" sheetId="7" r:id="rId4"/>
    <sheet name="项目表（批复表）" sheetId="8" r:id="rId5"/>
    <sheet name="财政拨款收支总表" sheetId="12" r:id="rId6"/>
    <sheet name="财政拨款支出表" sheetId="13" r:id="rId7"/>
    <sheet name="公共预算支出表" sheetId="2" r:id="rId8"/>
    <sheet name="公共预算基本支出表" sheetId="3" r:id="rId9"/>
    <sheet name="基金支出表" sheetId="11" r:id="rId10"/>
  </sheets>
  <calcPr calcId="124519"/>
</workbook>
</file>

<file path=xl/calcChain.xml><?xml version="1.0" encoding="utf-8"?>
<calcChain xmlns="http://schemas.openxmlformats.org/spreadsheetml/2006/main">
  <c r="D6" i="3"/>
  <c r="C7"/>
  <c r="C8"/>
  <c r="C9"/>
  <c r="C10"/>
  <c r="C11"/>
  <c r="C12"/>
  <c r="C6"/>
  <c r="C29"/>
  <c r="C27"/>
  <c r="C26"/>
  <c r="C25"/>
  <c r="C24"/>
  <c r="C23"/>
  <c r="C22"/>
  <c r="C21"/>
  <c r="C20"/>
  <c r="C19"/>
  <c r="C18"/>
  <c r="C17"/>
  <c r="C16"/>
  <c r="C14"/>
  <c r="C10" i="2"/>
  <c r="C9"/>
  <c r="C8"/>
  <c r="C7"/>
  <c r="C6"/>
  <c r="C5" s="1"/>
  <c r="F7" i="10"/>
  <c r="F6" s="1"/>
  <c r="D13" i="12"/>
  <c r="D30" i="3"/>
  <c r="C31"/>
  <c r="C30" s="1"/>
  <c r="C33"/>
  <c r="C32"/>
  <c r="E13"/>
  <c r="C15"/>
  <c r="C13" s="1"/>
  <c r="D13"/>
  <c r="E6"/>
  <c r="E5"/>
  <c r="D5"/>
  <c r="C5" s="1"/>
  <c r="F6" i="8"/>
  <c r="F6" i="7"/>
  <c r="D5" i="2"/>
  <c r="D5" i="13"/>
  <c r="C10"/>
  <c r="C9"/>
  <c r="C8"/>
  <c r="C7"/>
  <c r="C6"/>
  <c r="C5" s="1"/>
  <c r="B6" i="12"/>
  <c r="B35" s="1"/>
  <c r="D6" i="8"/>
  <c r="D7" i="7"/>
  <c r="D6" s="1"/>
  <c r="D11" i="10"/>
  <c r="C11" s="1"/>
  <c r="D10"/>
  <c r="C10" s="1"/>
  <c r="D9"/>
  <c r="C9"/>
  <c r="D8"/>
  <c r="C8" s="1"/>
  <c r="D7"/>
  <c r="C7" s="1"/>
  <c r="H6"/>
  <c r="G6"/>
  <c r="E6"/>
  <c r="D6" s="1"/>
  <c r="C6" s="1"/>
  <c r="C10" i="9"/>
  <c r="C9"/>
  <c r="C8"/>
  <c r="C7"/>
  <c r="C6"/>
  <c r="D5"/>
  <c r="C5"/>
  <c r="J7" i="6"/>
  <c r="I7" s="1"/>
  <c r="B7"/>
  <c r="F35" i="12"/>
  <c r="E35"/>
  <c r="C6" i="11"/>
  <c r="C7"/>
  <c r="C8"/>
  <c r="C9"/>
  <c r="C10"/>
  <c r="C11"/>
  <c r="C12"/>
  <c r="C13"/>
  <c r="C14"/>
  <c r="C5"/>
  <c r="D7" i="12"/>
  <c r="D8"/>
  <c r="D9"/>
  <c r="D10"/>
  <c r="D11"/>
  <c r="D12"/>
  <c r="D15"/>
  <c r="D16"/>
  <c r="D17"/>
  <c r="D18"/>
  <c r="D19"/>
  <c r="D20"/>
  <c r="D21"/>
  <c r="D22"/>
  <c r="D23"/>
  <c r="D24"/>
  <c r="D25"/>
  <c r="D26"/>
  <c r="D27"/>
  <c r="D28"/>
  <c r="D29"/>
  <c r="D30"/>
  <c r="D31"/>
  <c r="D32"/>
  <c r="D33"/>
  <c r="D35"/>
  <c r="D6"/>
</calcChain>
</file>

<file path=xl/sharedStrings.xml><?xml version="1.0" encoding="utf-8"?>
<sst xmlns="http://schemas.openxmlformats.org/spreadsheetml/2006/main" count="262" uniqueCount="178">
  <si>
    <t>单位：万元</t>
    <phoneticPr fontId="2" type="noConversion"/>
  </si>
  <si>
    <t>合计</t>
  </si>
  <si>
    <t>基本支出</t>
  </si>
  <si>
    <t>项目支出</t>
  </si>
  <si>
    <t>收      入</t>
  </si>
  <si>
    <t>支      出</t>
  </si>
  <si>
    <t>预算数</t>
  </si>
  <si>
    <t xml:space="preserve">    经费拨款（补助）</t>
  </si>
  <si>
    <t>本年收入合计</t>
  </si>
  <si>
    <t>本年支出合计</t>
  </si>
  <si>
    <t>备注</t>
    <phoneticPr fontId="2" type="noConversion"/>
  </si>
  <si>
    <t>合计</t>
    <phoneticPr fontId="2" type="noConversion"/>
  </si>
  <si>
    <t>经费
拨款</t>
    <phoneticPr fontId="2" type="noConversion"/>
  </si>
  <si>
    <t>纳入预算管理的非税收入拨款</t>
    <phoneticPr fontId="2" type="noConversion"/>
  </si>
  <si>
    <t>基金预
算拨款</t>
    <phoneticPr fontId="2" type="noConversion"/>
  </si>
  <si>
    <t>财政专户管理的非税收入拨款</t>
    <phoneticPr fontId="2" type="noConversion"/>
  </si>
  <si>
    <t>上级补助收入</t>
    <phoneticPr fontId="2" type="noConversion"/>
  </si>
  <si>
    <t>附属单位上缴收入</t>
    <phoneticPr fontId="2" type="noConversion"/>
  </si>
  <si>
    <t>项目名称</t>
    <phoneticPr fontId="2" type="noConversion"/>
  </si>
  <si>
    <t>资金来源</t>
    <phoneticPr fontId="2" type="noConversion"/>
  </si>
  <si>
    <t>具体内容</t>
    <phoneticPr fontId="2" type="noConversion"/>
  </si>
  <si>
    <t>单位：万元</t>
    <phoneticPr fontId="2" type="noConversion"/>
  </si>
  <si>
    <t>合计</t>
    <phoneticPr fontId="2" type="noConversion"/>
  </si>
  <si>
    <t>经费
拨款</t>
    <phoneticPr fontId="2" type="noConversion"/>
  </si>
  <si>
    <t>财政专户管理的非税收入拨款</t>
    <phoneticPr fontId="2" type="noConversion"/>
  </si>
  <si>
    <t>附属单位上缴收入</t>
    <phoneticPr fontId="2" type="noConversion"/>
  </si>
  <si>
    <t>上级补助收入</t>
    <phoneticPr fontId="2" type="noConversion"/>
  </si>
  <si>
    <t>收入</t>
    <phoneticPr fontId="2" type="noConversion"/>
  </si>
  <si>
    <t>支出</t>
    <phoneticPr fontId="2" type="noConversion"/>
  </si>
  <si>
    <t>非税收入征收计划</t>
    <phoneticPr fontId="2" type="noConversion"/>
  </si>
  <si>
    <t>基本支出</t>
    <phoneticPr fontId="2" type="noConversion"/>
  </si>
  <si>
    <t>项目
支出</t>
    <phoneticPr fontId="2" type="noConversion"/>
  </si>
  <si>
    <t>小计</t>
    <phoneticPr fontId="2" type="noConversion"/>
  </si>
  <si>
    <t>工资福
利支出</t>
    <phoneticPr fontId="2" type="noConversion"/>
  </si>
  <si>
    <t>一般商品
服务支出</t>
    <phoneticPr fontId="2" type="noConversion"/>
  </si>
  <si>
    <t>对个人和
家庭补助</t>
    <phoneticPr fontId="2" type="noConversion"/>
  </si>
  <si>
    <t>单位名称</t>
    <phoneticPr fontId="2" type="noConversion"/>
  </si>
  <si>
    <t>单位：万元</t>
    <phoneticPr fontId="2" type="noConversion"/>
  </si>
  <si>
    <t>项    目</t>
    <phoneticPr fontId="2" type="noConversion"/>
  </si>
  <si>
    <t>30101</t>
    <phoneticPr fontId="2" type="noConversion"/>
  </si>
  <si>
    <t>基本工资</t>
    <phoneticPr fontId="2" type="noConversion"/>
  </si>
  <si>
    <t>30102</t>
    <phoneticPr fontId="2" type="noConversion"/>
  </si>
  <si>
    <t>津贴补贴</t>
    <phoneticPr fontId="2" type="noConversion"/>
  </si>
  <si>
    <t>办公费</t>
    <phoneticPr fontId="2" type="noConversion"/>
  </si>
  <si>
    <t>印刷费</t>
    <phoneticPr fontId="2" type="noConversion"/>
  </si>
  <si>
    <t>30302</t>
    <phoneticPr fontId="2" type="noConversion"/>
  </si>
  <si>
    <t>退休费</t>
    <phoneticPr fontId="2" type="noConversion"/>
  </si>
  <si>
    <t>一、一般公共预算收入拨款</t>
    <phoneticPr fontId="2" type="noConversion"/>
  </si>
  <si>
    <t>二、政府性基金拨款</t>
    <phoneticPr fontId="2" type="noConversion"/>
  </si>
  <si>
    <t>2017年部门预算收支总表</t>
    <phoneticPr fontId="2" type="noConversion"/>
  </si>
  <si>
    <t>2017年部门预算收入总表</t>
    <phoneticPr fontId="2" type="noConversion"/>
  </si>
  <si>
    <t>2017年部门预算支出总表</t>
    <phoneticPr fontId="2" type="noConversion"/>
  </si>
  <si>
    <t>2017年部门预算专项业务经费支出明细表</t>
    <phoneticPr fontId="2" type="noConversion"/>
  </si>
  <si>
    <t>2017年部门预算项目支出明细表</t>
    <phoneticPr fontId="2" type="noConversion"/>
  </si>
  <si>
    <t>2017年一般公共预算拨款支出预算表</t>
    <phoneticPr fontId="2" type="noConversion"/>
  </si>
  <si>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</si>
  <si>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</si>
  <si>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</si>
  <si>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</si>
  <si>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</si>
  <si>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</si>
  <si>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</si>
  <si>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</si>
  <si>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</si>
  <si>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</si>
  <si>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</si>
  <si>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</si>
  <si>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</si>
  <si>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</si>
  <si>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</si>
  <si>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</si>
  <si>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</si>
  <si>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</si>
  <si>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</si>
  <si>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</si>
  <si>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</si>
  <si>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</si>
  <si>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</si>
  <si>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</si>
  <si>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t>
  </si>
  <si>
    <t>二十六、债务还本支出</t>
  </si>
  <si>
    <t>二十七、债务付息支出</t>
  </si>
  <si>
    <t>二十八、债务发行费用支出</t>
  </si>
  <si>
    <t>一般公共
预算拨款</t>
    <phoneticPr fontId="2" type="noConversion"/>
  </si>
  <si>
    <t>政府性
基金拨款</t>
    <phoneticPr fontId="2" type="noConversion"/>
  </si>
  <si>
    <t>2017年一般公共预算基本支出预算表</t>
    <phoneticPr fontId="2" type="noConversion"/>
  </si>
  <si>
    <t>政府性
基金预算拨款</t>
    <phoneticPr fontId="2" type="noConversion"/>
  </si>
  <si>
    <t>功能科目编码
（类款项）</t>
    <phoneticPr fontId="2" type="noConversion"/>
  </si>
  <si>
    <r>
      <t xml:space="preserve">    </t>
    </r>
    <r>
      <rPr>
        <sz val="11"/>
        <rFont val="宋体"/>
        <charset val="134"/>
      </rPr>
      <t>纳入预算管理的非税收入拨款</t>
    </r>
    <phoneticPr fontId="2" type="noConversion"/>
  </si>
  <si>
    <t>说明：本表的公开内容为列市级支出的当年一般公共预算拨款安排情况（包括经费拨款和纳入预算管理的非税收入拨款）。</t>
    <phoneticPr fontId="2" type="noConversion"/>
  </si>
  <si>
    <t>经济科目编码
（类款）</t>
    <phoneticPr fontId="2" type="noConversion"/>
  </si>
  <si>
    <t>公务用车运行维护费</t>
    <phoneticPr fontId="2" type="noConversion"/>
  </si>
  <si>
    <t>功能科目编码
（类款项）</t>
    <phoneticPr fontId="2" type="noConversion"/>
  </si>
  <si>
    <t>功能科目名称</t>
    <phoneticPr fontId="2" type="noConversion"/>
  </si>
  <si>
    <t>合计</t>
    <phoneticPr fontId="2" type="noConversion"/>
  </si>
  <si>
    <t>经济科目名称</t>
    <phoneticPr fontId="2" type="noConversion"/>
  </si>
  <si>
    <t>人员经费</t>
    <phoneticPr fontId="2" type="noConversion"/>
  </si>
  <si>
    <t>公用经费</t>
    <phoneticPr fontId="2" type="noConversion"/>
  </si>
  <si>
    <t>2017年财政拨款支出预算表</t>
    <phoneticPr fontId="2" type="noConversion"/>
  </si>
  <si>
    <t>2017年财政拨款收支预算表</t>
    <phoneticPr fontId="2" type="noConversion"/>
  </si>
  <si>
    <t>功能科目名称</t>
    <phoneticPr fontId="2" type="noConversion"/>
  </si>
  <si>
    <t>基本支出</t>
    <phoneticPr fontId="2" type="noConversion"/>
  </si>
  <si>
    <t>项目
支出</t>
    <phoneticPr fontId="2" type="noConversion"/>
  </si>
  <si>
    <t>小计</t>
    <phoneticPr fontId="2" type="noConversion"/>
  </si>
  <si>
    <t>工资福
利支出</t>
    <phoneticPr fontId="2" type="noConversion"/>
  </si>
  <si>
    <t>一般商品
服务支出</t>
    <phoneticPr fontId="2" type="noConversion"/>
  </si>
  <si>
    <t>对个人和
家庭补助</t>
    <phoneticPr fontId="2" type="noConversion"/>
  </si>
  <si>
    <t>301</t>
    <phoneticPr fontId="2" type="noConversion"/>
  </si>
  <si>
    <t>工资福利支出</t>
    <phoneticPr fontId="2" type="noConversion"/>
  </si>
  <si>
    <t>302</t>
    <phoneticPr fontId="2" type="noConversion"/>
  </si>
  <si>
    <t>商品和服务支出</t>
    <phoneticPr fontId="2" type="noConversion"/>
  </si>
  <si>
    <t>303</t>
    <phoneticPr fontId="2" type="noConversion"/>
  </si>
  <si>
    <t>纳入预算管理的
非税收入拨款</t>
    <phoneticPr fontId="2" type="noConversion"/>
  </si>
  <si>
    <t>纳入预算管理的非税
收入拨款</t>
    <phoneticPr fontId="2" type="noConversion"/>
  </si>
  <si>
    <t>财政专户管理的非税
收入拨款</t>
    <phoneticPr fontId="2" type="noConversion"/>
  </si>
  <si>
    <t>说明：本表的公开内容为列市级支出的当年财政拨款安排情况（包括一般公共预算拨款和政府性基金预算拨款）。</t>
    <phoneticPr fontId="2" type="noConversion"/>
  </si>
  <si>
    <t xml:space="preserve">    说明：1.本表的公开内容为列市级支出的当年一般公共预算拨款安排的基本支出情况（包括经费拨款和纳入预算管理的非税收入拨款）。2.人员经费包括工资福利支出和对个人和家庭补助支出，公用经费包括商品服务支出和其他资本性支出。</t>
    <phoneticPr fontId="2" type="noConversion"/>
  </si>
  <si>
    <t>2017年政府性基金预算拨款支出预算表</t>
    <phoneticPr fontId="2" type="noConversion"/>
  </si>
  <si>
    <t>说明：本表的公开内容为列市级支出的当年政府性基金预算拨款安排情况。没有此项收入安排支出的单位不能删除此表，需列空表并进行说明。</t>
    <phoneticPr fontId="2" type="noConversion"/>
  </si>
  <si>
    <t>合计</t>
    <phoneticPr fontId="2" type="noConversion"/>
  </si>
  <si>
    <t xml:space="preserve">   2210201</t>
    <phoneticPr fontId="2" type="noConversion"/>
  </si>
  <si>
    <t>合计</t>
    <phoneticPr fontId="2" type="noConversion"/>
  </si>
  <si>
    <t>专项业务经费</t>
    <phoneticPr fontId="2" type="noConversion"/>
  </si>
  <si>
    <t>合计</t>
    <phoneticPr fontId="2" type="noConversion"/>
  </si>
  <si>
    <t>合计</t>
    <phoneticPr fontId="2" type="noConversion"/>
  </si>
  <si>
    <t>30103</t>
    <phoneticPr fontId="2" type="noConversion"/>
  </si>
  <si>
    <t>奖金</t>
    <phoneticPr fontId="2" type="noConversion"/>
  </si>
  <si>
    <t>30104</t>
    <phoneticPr fontId="2" type="noConversion"/>
  </si>
  <si>
    <t>30199</t>
    <phoneticPr fontId="2" type="noConversion"/>
  </si>
  <si>
    <t>其他工资福利支出</t>
    <phoneticPr fontId="2" type="noConversion"/>
  </si>
  <si>
    <t>水费</t>
    <phoneticPr fontId="2" type="noConversion"/>
  </si>
  <si>
    <t>电费</t>
    <phoneticPr fontId="2" type="noConversion"/>
  </si>
  <si>
    <t>邮电费</t>
    <phoneticPr fontId="2" type="noConversion"/>
  </si>
  <si>
    <t>差旅费</t>
    <phoneticPr fontId="2" type="noConversion"/>
  </si>
  <si>
    <t>维修（护）费</t>
    <phoneticPr fontId="2" type="noConversion"/>
  </si>
  <si>
    <t>培训费</t>
    <phoneticPr fontId="2" type="noConversion"/>
  </si>
  <si>
    <t>公务接待费</t>
    <phoneticPr fontId="2" type="noConversion"/>
  </si>
  <si>
    <t>工会经费</t>
    <phoneticPr fontId="2" type="noConversion"/>
  </si>
  <si>
    <t>福利费</t>
    <phoneticPr fontId="2" type="noConversion"/>
  </si>
  <si>
    <t>其他商品和服务支出</t>
    <phoneticPr fontId="2" type="noConversion"/>
  </si>
  <si>
    <t>对个人和家庭的补助</t>
    <phoneticPr fontId="2" type="noConversion"/>
  </si>
  <si>
    <t>30311</t>
    <phoneticPr fontId="2" type="noConversion"/>
  </si>
  <si>
    <t>住房公积金</t>
    <phoneticPr fontId="2" type="noConversion"/>
  </si>
  <si>
    <t>手续费</t>
    <phoneticPr fontId="2" type="noConversion"/>
  </si>
  <si>
    <t>附件1-1</t>
    <phoneticPr fontId="2" type="noConversion"/>
  </si>
  <si>
    <t>附件1-2</t>
    <phoneticPr fontId="2" type="noConversion"/>
  </si>
  <si>
    <t>附件1-3</t>
    <phoneticPr fontId="2" type="noConversion"/>
  </si>
  <si>
    <t>附件1-4</t>
    <phoneticPr fontId="2" type="noConversion"/>
  </si>
  <si>
    <t>附件1-5</t>
    <phoneticPr fontId="2" type="noConversion"/>
  </si>
  <si>
    <t>附件1-6</t>
    <phoneticPr fontId="2" type="noConversion"/>
  </si>
  <si>
    <t>附件1-7</t>
    <phoneticPr fontId="2" type="noConversion"/>
  </si>
  <si>
    <t>附件1-8</t>
    <phoneticPr fontId="2" type="noConversion"/>
  </si>
  <si>
    <t>附件1-9</t>
    <phoneticPr fontId="2" type="noConversion"/>
  </si>
  <si>
    <t>附件1-10</t>
    <phoneticPr fontId="2" type="noConversion"/>
  </si>
  <si>
    <t>单位名称 ：常德市质量技术监督稽查支队</t>
    <phoneticPr fontId="2" type="noConversion"/>
  </si>
  <si>
    <t>单位名称：常德市质量技术监督稽查支队</t>
    <phoneticPr fontId="2" type="noConversion"/>
  </si>
  <si>
    <t>单位名称 ：常德市质量技术监督稽查支队</t>
    <phoneticPr fontId="2" type="noConversion"/>
  </si>
  <si>
    <t>常德市质量技术监督稽查支队</t>
    <phoneticPr fontId="2" type="noConversion"/>
  </si>
  <si>
    <t xml:space="preserve">   2011701</t>
    <phoneticPr fontId="2" type="noConversion"/>
  </si>
  <si>
    <t>行政运行</t>
    <phoneticPr fontId="2" type="noConversion"/>
  </si>
  <si>
    <t xml:space="preserve">  2011706</t>
    <phoneticPr fontId="2" type="noConversion"/>
  </si>
  <si>
    <t>质量技术监督技术支持</t>
  </si>
  <si>
    <t xml:space="preserve">  2011707</t>
    <phoneticPr fontId="2" type="noConversion"/>
  </si>
  <si>
    <t xml:space="preserve">  2080501</t>
    <phoneticPr fontId="2" type="noConversion"/>
  </si>
  <si>
    <t>质量技术监督行政执法及业务管理</t>
    <phoneticPr fontId="2" type="noConversion"/>
  </si>
  <si>
    <t>执法打假业务经费支出</t>
    <phoneticPr fontId="2" type="noConversion"/>
  </si>
  <si>
    <t>本单位无此支出内容</t>
    <phoneticPr fontId="2" type="noConversion"/>
  </si>
  <si>
    <t>本单位无此支出内容</t>
    <phoneticPr fontId="2" type="noConversion"/>
  </si>
  <si>
    <t>归口管理的行政单位离退休</t>
    <phoneticPr fontId="2" type="noConversion"/>
  </si>
  <si>
    <t>住房公积金</t>
    <phoneticPr fontId="2" type="noConversion"/>
  </si>
  <si>
    <t>委托业务费</t>
    <phoneticPr fontId="2" type="noConversion"/>
  </si>
  <si>
    <t>其他交通费用</t>
    <phoneticPr fontId="2" type="noConversion"/>
  </si>
  <si>
    <t>归口管理的行政单位离退休</t>
    <phoneticPr fontId="2" type="noConversion"/>
  </si>
  <si>
    <t>30108</t>
    <phoneticPr fontId="2" type="noConversion"/>
  </si>
  <si>
    <t>机关事业单位基本养老保险缴费</t>
    <phoneticPr fontId="2" type="noConversion"/>
  </si>
  <si>
    <t>其他社会保障缴费</t>
    <phoneticPr fontId="2" type="noConversion"/>
  </si>
  <si>
    <t>30305</t>
    <phoneticPr fontId="2" type="noConversion"/>
  </si>
  <si>
    <t>生活补助</t>
    <phoneticPr fontId="2" type="noConversion"/>
  </si>
</sst>
</file>

<file path=xl/styles.xml><?xml version="1.0" encoding="utf-8"?>
<styleSheet xmlns="http://schemas.openxmlformats.org/spreadsheetml/2006/main">
  <numFmts count="4">
    <numFmt numFmtId="184" formatCode=";;"/>
    <numFmt numFmtId="185" formatCode="0_ "/>
    <numFmt numFmtId="186" formatCode="0.00_);[Red]\(0.00\)"/>
    <numFmt numFmtId="188" formatCode="#,##0.00_);[Red]\(#,##0.00\)"/>
  </numFmts>
  <fonts count="19">
    <font>
      <sz val="12"/>
      <name val="宋体"/>
      <charset val="134"/>
    </font>
    <font>
      <sz val="12"/>
      <name val="宋体"/>
      <charset val="134"/>
    </font>
    <font>
      <sz val="9"/>
      <name val="宋体"/>
      <charset val="134"/>
    </font>
    <font>
      <b/>
      <sz val="10"/>
      <name val="Times New Roman"/>
      <family val="1"/>
    </font>
    <font>
      <sz val="10"/>
      <name val="宋体"/>
      <charset val="134"/>
    </font>
    <font>
      <sz val="10"/>
      <name val="Times New Roman"/>
      <family val="1"/>
    </font>
    <font>
      <sz val="11"/>
      <name val="宋体"/>
      <charset val="134"/>
    </font>
    <font>
      <sz val="22"/>
      <name val="方正小标宋简体"/>
      <charset val="134"/>
    </font>
    <font>
      <b/>
      <sz val="11"/>
      <name val="宋体"/>
      <charset val="134"/>
    </font>
    <font>
      <sz val="22"/>
      <name val="方正大标宋简体"/>
      <charset val="134"/>
    </font>
    <font>
      <sz val="11"/>
      <name val="Times New Roman"/>
      <family val="1"/>
    </font>
    <font>
      <b/>
      <sz val="11"/>
      <name val="Times New Roman"/>
      <family val="1"/>
    </font>
    <font>
      <b/>
      <sz val="12"/>
      <name val="宋体"/>
      <charset val="134"/>
    </font>
    <font>
      <sz val="24"/>
      <name val="黑体"/>
      <charset val="134"/>
    </font>
    <font>
      <sz val="12"/>
      <name val="Times New Roman"/>
      <family val="1"/>
    </font>
    <font>
      <sz val="24"/>
      <name val="方正大标宋简体"/>
      <charset val="134"/>
    </font>
    <font>
      <sz val="12"/>
      <name val="宋体"/>
      <charset val="134"/>
    </font>
    <font>
      <b/>
      <sz val="10"/>
      <name val="宋体"/>
      <charset val="134"/>
    </font>
    <font>
      <b/>
      <sz val="12"/>
      <name val="Times New Roman"/>
      <family val="1"/>
    </font>
  </fonts>
  <fills count="3">
    <fill>
      <patternFill patternType="none"/>
    </fill>
    <fill>
      <patternFill patternType="gray125"/>
    </fill>
    <fill>
      <patternFill patternType="solid">
        <fgColor indexed="9"/>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alignment vertical="center"/>
    </xf>
    <xf numFmtId="0" fontId="1" fillId="0" borderId="0"/>
    <xf numFmtId="0" fontId="2" fillId="0" borderId="0"/>
    <xf numFmtId="0" fontId="1" fillId="0" borderId="0"/>
    <xf numFmtId="0" fontId="2" fillId="0" borderId="0"/>
  </cellStyleXfs>
  <cellXfs count="147">
    <xf numFmtId="0" fontId="0" fillId="0" borderId="0" xfId="0">
      <alignment vertical="center"/>
    </xf>
    <xf numFmtId="0" fontId="3" fillId="0" borderId="0" xfId="0" applyNumberFormat="1" applyFont="1" applyFill="1" applyAlignment="1" applyProtection="1">
      <alignment horizontal="center" vertical="center" wrapText="1"/>
    </xf>
    <xf numFmtId="0" fontId="6" fillId="0" borderId="0" xfId="0" applyFont="1" applyAlignment="1">
      <alignment vertical="center"/>
    </xf>
    <xf numFmtId="0" fontId="6" fillId="0" borderId="0" xfId="1" applyFont="1" applyAlignment="1">
      <alignment vertical="center"/>
    </xf>
    <xf numFmtId="0" fontId="6" fillId="0" borderId="0" xfId="1" applyFont="1" applyAlignment="1">
      <alignment horizontal="right" vertical="center"/>
    </xf>
    <xf numFmtId="0" fontId="7" fillId="0" borderId="0" xfId="1" applyFont="1" applyAlignment="1">
      <alignment vertical="center"/>
    </xf>
    <xf numFmtId="0" fontId="6" fillId="0" borderId="1" xfId="1" quotePrefix="1" applyFont="1" applyBorder="1" applyAlignment="1">
      <alignment horizontal="center" vertical="center"/>
    </xf>
    <xf numFmtId="0" fontId="6" fillId="0" borderId="1" xfId="0" applyFont="1" applyFill="1" applyBorder="1" applyAlignment="1">
      <alignment horizontal="left" vertical="center" wrapText="1"/>
    </xf>
    <xf numFmtId="185" fontId="6" fillId="0" borderId="1" xfId="0" applyNumberFormat="1" applyFont="1" applyFill="1" applyBorder="1" applyAlignment="1" applyProtection="1">
      <alignment vertical="center"/>
      <protection locked="0"/>
    </xf>
    <xf numFmtId="0" fontId="6" fillId="0" borderId="1" xfId="2" applyFont="1" applyFill="1" applyBorder="1" applyAlignment="1">
      <alignment horizontal="left" vertical="center" wrapText="1"/>
    </xf>
    <xf numFmtId="0" fontId="6" fillId="0" borderId="1" xfId="2" applyFont="1" applyBorder="1" applyAlignment="1">
      <alignment horizontal="left" vertical="center" wrapText="1"/>
    </xf>
    <xf numFmtId="0" fontId="6" fillId="0" borderId="1" xfId="1" quotePrefix="1" applyFont="1" applyBorder="1" applyAlignment="1">
      <alignment vertical="center"/>
    </xf>
    <xf numFmtId="0" fontId="8" fillId="0" borderId="1" xfId="1" quotePrefix="1" applyFont="1" applyBorder="1" applyAlignment="1">
      <alignment horizontal="center" vertical="center"/>
    </xf>
    <xf numFmtId="49" fontId="10" fillId="0" borderId="2"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8" fillId="0" borderId="0" xfId="0" applyNumberFormat="1" applyFont="1" applyFill="1" applyAlignment="1" applyProtection="1">
      <alignment horizontal="right" vertical="center" wrapText="1"/>
    </xf>
    <xf numFmtId="0" fontId="6" fillId="0" borderId="0" xfId="0" applyNumberFormat="1" applyFont="1" applyFill="1" applyBorder="1" applyAlignment="1" applyProtection="1">
      <alignment vertical="center" wrapText="1"/>
    </xf>
    <xf numFmtId="0" fontId="6" fillId="0" borderId="0" xfId="0" applyNumberFormat="1" applyFont="1" applyFill="1" applyAlignment="1" applyProtection="1">
      <alignment horizontal="right" vertical="center" wrapText="1"/>
    </xf>
    <xf numFmtId="0" fontId="6" fillId="0" borderId="1" xfId="0" applyNumberFormat="1" applyFont="1" applyFill="1" applyBorder="1" applyAlignment="1" applyProtection="1">
      <alignment horizontal="center" vertical="center" wrapText="1"/>
    </xf>
    <xf numFmtId="0" fontId="13" fillId="0" borderId="0" xfId="0" applyFont="1" applyAlignment="1">
      <alignment horizontal="center"/>
    </xf>
    <xf numFmtId="0" fontId="12" fillId="0" borderId="1" xfId="0" applyFont="1" applyBorder="1">
      <alignment vertical="center"/>
    </xf>
    <xf numFmtId="0" fontId="12" fillId="0" borderId="0" xfId="0" applyFont="1">
      <alignment vertical="center"/>
    </xf>
    <xf numFmtId="0" fontId="4" fillId="0" borderId="1"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4" fontId="0" fillId="0" borderId="0" xfId="0" applyNumberFormat="1">
      <alignment vertical="center"/>
    </xf>
    <xf numFmtId="0" fontId="6" fillId="0" borderId="2" xfId="0" applyNumberFormat="1" applyFont="1" applyFill="1" applyBorder="1" applyAlignment="1" applyProtection="1">
      <alignment horizontal="left" vertical="center" wrapText="1"/>
    </xf>
    <xf numFmtId="0" fontId="1" fillId="0" borderId="0" xfId="0" applyFont="1" applyBorder="1" applyAlignment="1">
      <alignment horizontal="left"/>
    </xf>
    <xf numFmtId="0" fontId="6" fillId="0" borderId="1" xfId="0" applyNumberFormat="1" applyFont="1" applyFill="1" applyBorder="1" applyProtection="1">
      <alignment vertical="center"/>
    </xf>
    <xf numFmtId="0" fontId="6" fillId="0" borderId="1" xfId="1" applyFont="1" applyBorder="1" applyAlignment="1">
      <alignment horizontal="center" vertical="center"/>
    </xf>
    <xf numFmtId="184" fontId="6" fillId="0" borderId="1" xfId="0" applyNumberFormat="1" applyFont="1" applyFill="1" applyBorder="1" applyAlignment="1" applyProtection="1">
      <alignment horizontal="center" vertical="center" wrapText="1"/>
    </xf>
    <xf numFmtId="0" fontId="6" fillId="0" borderId="1" xfId="1" applyFont="1" applyBorder="1" applyAlignment="1">
      <alignment horizontal="center" vertical="center" wrapText="1"/>
    </xf>
    <xf numFmtId="184" fontId="6" fillId="0" borderId="2"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4" fontId="10" fillId="0" borderId="2"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0" fillId="0" borderId="0" xfId="0" applyAlignment="1">
      <alignment horizontal="center" vertical="center"/>
    </xf>
    <xf numFmtId="186" fontId="0" fillId="0" borderId="0" xfId="0" applyNumberFormat="1" applyAlignment="1">
      <alignment horizontal="center" vertical="center"/>
    </xf>
    <xf numFmtId="186" fontId="6" fillId="0" borderId="0" xfId="0" applyNumberFormat="1" applyFont="1" applyAlignment="1">
      <alignment horizontal="center" vertical="center"/>
    </xf>
    <xf numFmtId="0" fontId="16" fillId="0" borderId="0" xfId="0" applyFont="1">
      <alignment vertical="center"/>
    </xf>
    <xf numFmtId="0" fontId="4"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0" xfId="1" applyFont="1" applyAlignment="1">
      <alignment horizontal="center" vertical="center"/>
    </xf>
    <xf numFmtId="4" fontId="6" fillId="0" borderId="2" xfId="0" applyNumberFormat="1" applyFont="1" applyFill="1" applyBorder="1" applyAlignment="1" applyProtection="1">
      <alignment horizontal="center" vertical="center" wrapText="1"/>
    </xf>
    <xf numFmtId="0" fontId="6" fillId="0" borderId="1" xfId="3" applyNumberFormat="1" applyFont="1" applyFill="1" applyBorder="1" applyAlignment="1" applyProtection="1">
      <alignment vertical="center"/>
    </xf>
    <xf numFmtId="0" fontId="6" fillId="0" borderId="1" xfId="0" applyFont="1" applyBorder="1" applyAlignment="1">
      <alignment vertical="center"/>
    </xf>
    <xf numFmtId="3" fontId="6" fillId="0" borderId="1" xfId="0" applyNumberFormat="1" applyFont="1" applyFill="1" applyBorder="1" applyAlignment="1" applyProtection="1">
      <alignment horizontal="left" vertical="center"/>
    </xf>
    <xf numFmtId="0" fontId="0" fillId="0" borderId="0" xfId="0" applyFill="1">
      <alignment vertical="center"/>
    </xf>
    <xf numFmtId="49" fontId="4" fillId="0" borderId="1" xfId="4" applyNumberFormat="1" applyFont="1" applyFill="1" applyBorder="1" applyAlignment="1" applyProtection="1">
      <alignment horizontal="center" vertical="center" wrapText="1"/>
    </xf>
    <xf numFmtId="188" fontId="14" fillId="0" borderId="5" xfId="4" applyNumberFormat="1" applyFont="1" applyFill="1" applyBorder="1" applyAlignment="1" applyProtection="1">
      <alignment horizontal="center" vertical="center" shrinkToFit="1"/>
    </xf>
    <xf numFmtId="188" fontId="14" fillId="0" borderId="1" xfId="0" applyNumberFormat="1" applyFont="1" applyBorder="1" applyAlignment="1">
      <alignment horizontal="center" vertical="center" shrinkToFit="1"/>
    </xf>
    <xf numFmtId="188" fontId="14" fillId="0" borderId="1" xfId="4" applyNumberFormat="1" applyFont="1" applyFill="1" applyBorder="1" applyAlignment="1" applyProtection="1">
      <alignment horizontal="center" vertical="center" shrinkToFit="1"/>
    </xf>
    <xf numFmtId="0" fontId="3" fillId="2" borderId="6" xfId="0" applyNumberFormat="1" applyFont="1" applyFill="1" applyBorder="1" applyAlignment="1" applyProtection="1">
      <alignment horizontal="center" vertical="center" wrapText="1"/>
    </xf>
    <xf numFmtId="0" fontId="17" fillId="2" borderId="6" xfId="0" applyNumberFormat="1" applyFont="1" applyFill="1" applyBorder="1" applyAlignment="1" applyProtection="1">
      <alignment horizontal="center" vertical="center" wrapText="1"/>
    </xf>
    <xf numFmtId="188" fontId="18" fillId="2" borderId="6" xfId="0" applyNumberFormat="1" applyFont="1" applyFill="1" applyBorder="1" applyAlignment="1" applyProtection="1">
      <alignment horizontal="center" vertical="center" wrapText="1"/>
    </xf>
    <xf numFmtId="0" fontId="5" fillId="0" borderId="3" xfId="0" applyFont="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0" fontId="4" fillId="0" borderId="1" xfId="0" applyFont="1" applyBorder="1" applyAlignment="1" applyProtection="1">
      <alignment vertical="center" shrinkToFit="1"/>
      <protection locked="0"/>
    </xf>
    <xf numFmtId="188" fontId="14" fillId="0" borderId="1" xfId="0" applyNumberFormat="1" applyFont="1" applyBorder="1" applyAlignment="1">
      <alignment horizontal="center" vertical="center" wrapText="1"/>
    </xf>
    <xf numFmtId="188" fontId="14" fillId="0" borderId="1" xfId="0" applyNumberFormat="1" applyFont="1" applyFill="1" applyBorder="1" applyAlignment="1" applyProtection="1">
      <alignment horizontal="center" vertical="center" wrapText="1"/>
    </xf>
    <xf numFmtId="188" fontId="5" fillId="0" borderId="1" xfId="0" applyNumberFormat="1" applyFont="1" applyFill="1" applyBorder="1" applyAlignment="1" applyProtection="1">
      <alignment horizontal="center" vertical="center" wrapText="1"/>
    </xf>
    <xf numFmtId="188" fontId="14" fillId="0" borderId="1" xfId="0" applyNumberFormat="1" applyFont="1" applyBorder="1" applyAlignment="1">
      <alignment horizontal="center" vertical="center"/>
    </xf>
    <xf numFmtId="188" fontId="5" fillId="0" borderId="1" xfId="0" applyNumberFormat="1" applyFont="1" applyBorder="1" applyAlignment="1">
      <alignment horizontal="center" vertical="center"/>
    </xf>
    <xf numFmtId="0" fontId="5" fillId="0" borderId="1" xfId="0" applyFont="1" applyBorder="1">
      <alignment vertical="center"/>
    </xf>
    <xf numFmtId="0" fontId="1" fillId="0" borderId="7" xfId="0" applyFont="1" applyBorder="1" applyAlignment="1"/>
    <xf numFmtId="0" fontId="3" fillId="2" borderId="1"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horizontal="center" vertical="center" wrapText="1"/>
    </xf>
    <xf numFmtId="188" fontId="18" fillId="2" borderId="1" xfId="0" applyNumberFormat="1" applyFont="1" applyFill="1" applyBorder="1" applyAlignment="1" applyProtection="1">
      <alignment horizontal="center" vertical="center" wrapText="1"/>
    </xf>
    <xf numFmtId="0" fontId="5" fillId="0" borderId="0" xfId="0" applyFont="1">
      <alignment vertical="center"/>
    </xf>
    <xf numFmtId="0" fontId="14" fillId="0" borderId="1" xfId="0" applyFont="1" applyBorder="1">
      <alignment vertical="center"/>
    </xf>
    <xf numFmtId="0" fontId="14" fillId="0" borderId="1" xfId="0" applyFont="1" applyBorder="1" applyAlignment="1">
      <alignment horizontal="center" vertical="center"/>
    </xf>
    <xf numFmtId="0" fontId="1" fillId="0" borderId="1" xfId="0" applyFont="1" applyBorder="1">
      <alignment vertical="center"/>
    </xf>
    <xf numFmtId="49" fontId="4" fillId="0" borderId="1" xfId="4" applyNumberFormat="1" applyFont="1" applyFill="1" applyBorder="1" applyAlignment="1" applyProtection="1">
      <alignment horizontal="center" vertical="center" shrinkToFit="1"/>
    </xf>
    <xf numFmtId="2" fontId="1" fillId="0" borderId="1" xfId="0" applyNumberFormat="1" applyFont="1" applyFill="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49" fontId="1" fillId="0" borderId="5" xfId="4" applyNumberFormat="1" applyFont="1" applyFill="1" applyBorder="1" applyAlignment="1" applyProtection="1">
      <alignment horizontal="center" vertical="center" shrinkToFit="1"/>
    </xf>
    <xf numFmtId="49" fontId="4" fillId="0" borderId="5" xfId="4" applyNumberFormat="1" applyFont="1" applyFill="1" applyBorder="1" applyAlignment="1" applyProtection="1">
      <alignment horizontal="center" vertical="center" shrinkToFit="1"/>
    </xf>
    <xf numFmtId="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49" fontId="17" fillId="0" borderId="1" xfId="4" applyNumberFormat="1" applyFont="1" applyFill="1" applyBorder="1" applyAlignment="1" applyProtection="1">
      <alignment horizontal="center" vertical="center" shrinkToFit="1"/>
    </xf>
    <xf numFmtId="49" fontId="17" fillId="0" borderId="1" xfId="4" applyNumberFormat="1" applyFont="1" applyFill="1" applyBorder="1" applyAlignment="1" applyProtection="1">
      <alignment vertical="center" shrinkToFit="1"/>
    </xf>
    <xf numFmtId="2" fontId="12" fillId="0" borderId="1" xfId="0" applyNumberFormat="1" applyFont="1" applyFill="1" applyBorder="1" applyAlignment="1" applyProtection="1">
      <alignment horizontal="center" vertical="center"/>
      <protection locked="0"/>
    </xf>
    <xf numFmtId="49" fontId="12" fillId="0" borderId="5" xfId="4" applyNumberFormat="1" applyFont="1" applyFill="1" applyBorder="1" applyAlignment="1" applyProtection="1">
      <alignment horizontal="center" vertical="center" shrinkToFit="1"/>
    </xf>
    <xf numFmtId="49" fontId="17" fillId="0" borderId="5" xfId="4" applyNumberFormat="1" applyFont="1" applyFill="1" applyBorder="1" applyAlignment="1" applyProtection="1">
      <alignment horizontal="center" vertical="center" shrinkToFit="1"/>
    </xf>
    <xf numFmtId="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49" fontId="2" fillId="0" borderId="1" xfId="0" applyNumberFormat="1" applyFont="1" applyFill="1" applyBorder="1" applyAlignment="1" applyProtection="1">
      <alignment horizontal="left" vertical="center" wrapText="1"/>
    </xf>
    <xf numFmtId="186" fontId="1" fillId="0" borderId="1" xfId="0" applyNumberFormat="1" applyFont="1" applyBorder="1" applyAlignment="1" applyProtection="1">
      <alignment horizontal="center" vertical="center"/>
      <protection locked="0"/>
    </xf>
    <xf numFmtId="18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8" fillId="0" borderId="1" xfId="4" applyNumberFormat="1" applyFont="1" applyFill="1" applyBorder="1" applyAlignment="1" applyProtection="1">
      <alignment horizontal="center" vertical="center" wrapText="1"/>
    </xf>
    <xf numFmtId="186" fontId="12" fillId="0" borderId="1" xfId="0" applyNumberFormat="1" applyFont="1" applyBorder="1" applyAlignment="1" applyProtection="1">
      <alignment horizontal="center" vertical="center"/>
      <protection locked="0"/>
    </xf>
    <xf numFmtId="186" fontId="17" fillId="0" borderId="8" xfId="0" applyNumberFormat="1" applyFont="1" applyBorder="1" applyAlignment="1">
      <alignment horizontal="center" vertical="center" wrapText="1"/>
    </xf>
    <xf numFmtId="0" fontId="17" fillId="0" borderId="1" xfId="0" applyFont="1" applyBorder="1" applyAlignment="1">
      <alignment horizontal="center" vertical="center"/>
    </xf>
    <xf numFmtId="4" fontId="14" fillId="0" borderId="1" xfId="0" applyNumberFormat="1" applyFont="1" applyFill="1" applyBorder="1" applyAlignment="1" applyProtection="1">
      <alignment horizontal="center" vertical="center"/>
    </xf>
    <xf numFmtId="186" fontId="0" fillId="0" borderId="0" xfId="0" applyNumberFormat="1">
      <alignment vertical="center"/>
    </xf>
    <xf numFmtId="186" fontId="6" fillId="0" borderId="0" xfId="1" applyNumberFormat="1" applyFont="1" applyAlignment="1">
      <alignment vertical="center"/>
    </xf>
    <xf numFmtId="186" fontId="6" fillId="0" borderId="1" xfId="1" applyNumberFormat="1" applyFont="1" applyBorder="1" applyAlignment="1">
      <alignment horizontal="center" vertical="center" wrapText="1"/>
    </xf>
    <xf numFmtId="188" fontId="18" fillId="0" borderId="1" xfId="4" applyNumberFormat="1" applyFont="1" applyFill="1" applyBorder="1" applyAlignment="1" applyProtection="1">
      <alignment horizontal="center" vertical="center" shrinkToFit="1"/>
    </xf>
    <xf numFmtId="0" fontId="8" fillId="0" borderId="1" xfId="0" applyNumberFormat="1" applyFont="1" applyFill="1" applyBorder="1" applyAlignment="1" applyProtection="1">
      <alignment horizontal="center" vertical="center" wrapText="1"/>
    </xf>
    <xf numFmtId="188" fontId="18"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184"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wrapText="1"/>
    </xf>
    <xf numFmtId="184" fontId="12" fillId="0"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left" vertical="center" shrinkToFit="1"/>
      <protection locked="0"/>
    </xf>
    <xf numFmtId="49" fontId="4" fillId="0" borderId="1" xfId="4" applyNumberFormat="1" applyFont="1" applyFill="1" applyBorder="1" applyAlignment="1" applyProtection="1">
      <alignment horizontal="left" vertical="center" shrinkToFit="1"/>
    </xf>
    <xf numFmtId="184" fontId="4" fillId="0" borderId="1" xfId="0" applyNumberFormat="1" applyFont="1" applyFill="1" applyBorder="1" applyAlignment="1" applyProtection="1">
      <alignment horizontal="left" vertical="center" shrinkToFit="1"/>
    </xf>
    <xf numFmtId="184" fontId="4" fillId="0" borderId="1" xfId="0" applyNumberFormat="1" applyFont="1" applyFill="1" applyBorder="1" applyAlignment="1" applyProtection="1">
      <alignment horizontal="left" vertical="center" wrapText="1"/>
    </xf>
    <xf numFmtId="0" fontId="6" fillId="0" borderId="0" xfId="0" applyFont="1" applyFill="1">
      <alignment vertical="center"/>
    </xf>
    <xf numFmtId="0" fontId="6" fillId="0" borderId="0" xfId="1" applyFont="1" applyFill="1" applyAlignment="1">
      <alignmen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0" xfId="0" applyFont="1" applyAlignment="1">
      <alignment horizont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wrapText="1"/>
    </xf>
    <xf numFmtId="186" fontId="6" fillId="0" borderId="3" xfId="0" applyNumberFormat="1" applyFont="1" applyBorder="1" applyAlignment="1">
      <alignment horizontal="center" vertical="center" wrapText="1"/>
    </xf>
    <xf numFmtId="186" fontId="6" fillId="0" borderId="8" xfId="0" applyNumberFormat="1" applyFont="1" applyBorder="1" applyAlignment="1">
      <alignment horizontal="center" vertical="center" wrapText="1"/>
    </xf>
    <xf numFmtId="0" fontId="1" fillId="0" borderId="7" xfId="0" applyFont="1" applyBorder="1" applyAlignment="1">
      <alignment horizontal="center"/>
    </xf>
    <xf numFmtId="0" fontId="6" fillId="2" borderId="3"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horizontal="center" vertical="center" wrapText="1"/>
    </xf>
    <xf numFmtId="0" fontId="9" fillId="0" borderId="0" xfId="0" applyFont="1" applyAlignment="1">
      <alignment horizontal="center"/>
    </xf>
    <xf numFmtId="0" fontId="6" fillId="0" borderId="1" xfId="1" quotePrefix="1" applyFont="1" applyBorder="1" applyAlignment="1">
      <alignment horizontal="center" vertical="center"/>
    </xf>
    <xf numFmtId="0" fontId="6" fillId="0" borderId="1" xfId="1" applyFont="1" applyBorder="1" applyAlignment="1">
      <alignment horizontal="center" vertical="center"/>
    </xf>
    <xf numFmtId="0" fontId="9" fillId="0" borderId="0" xfId="0" applyFont="1" applyFill="1" applyAlignment="1">
      <alignment horizontal="center" vertical="center"/>
    </xf>
    <xf numFmtId="0" fontId="9" fillId="0" borderId="0" xfId="0" applyNumberFormat="1" applyFont="1" applyFill="1" applyAlignment="1" applyProtection="1">
      <alignment horizontal="center" vertical="center" wrapText="1"/>
    </xf>
    <xf numFmtId="0" fontId="6" fillId="0" borderId="10" xfId="0" applyNumberFormat="1" applyFont="1" applyFill="1" applyBorder="1" applyAlignment="1" applyProtection="1">
      <alignment horizontal="left" vertical="center" wrapText="1"/>
    </xf>
    <xf numFmtId="0" fontId="5" fillId="0" borderId="0" xfId="0" applyNumberFormat="1" applyFont="1" applyFill="1" applyAlignment="1" applyProtection="1">
      <alignment horizontal="left" vertical="center" wrapText="1"/>
    </xf>
  </cellXfs>
  <cellStyles count="5">
    <cellStyle name="常规" xfId="0" builtinId="0"/>
    <cellStyle name="常规_04-分类改革-预算表" xfId="1"/>
    <cellStyle name="常规_2012年部门预算表（201111120）" xfId="2"/>
    <cellStyle name="常规_录入表" xfId="3"/>
    <cellStyle name="常规_一般预算拨款明细表4" xfId="4"/>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274320</xdr:colOff>
      <xdr:row>5</xdr:row>
      <xdr:rowOff>205740</xdr:rowOff>
    </xdr:from>
    <xdr:ext cx="76200" cy="228600"/>
    <xdr:sp macro="" textlink="">
      <xdr:nvSpPr>
        <xdr:cNvPr id="1025" name="Text Box 1"/>
        <xdr:cNvSpPr txBox="1">
          <a:spLocks noChangeArrowheads="1"/>
        </xdr:cNvSpPr>
      </xdr:nvSpPr>
      <xdr:spPr bwMode="auto">
        <a:xfrm>
          <a:off x="2125980" y="1927860"/>
          <a:ext cx="76200" cy="22860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8"/>
  <sheetViews>
    <sheetView workbookViewId="0">
      <selection activeCell="D21" sqref="D21"/>
    </sheetView>
  </sheetViews>
  <sheetFormatPr defaultRowHeight="15.6"/>
  <cols>
    <col min="1" max="1" width="10.09765625" customWidth="1"/>
    <col min="2" max="2" width="7" style="43" customWidth="1"/>
    <col min="3" max="3" width="7.19921875" customWidth="1"/>
    <col min="4" max="4" width="9.09765625" customWidth="1"/>
    <col min="5" max="5" width="7.59765625" customWidth="1"/>
    <col min="7" max="8" width="7.59765625" customWidth="1"/>
    <col min="9" max="9" width="8.3984375" customWidth="1"/>
    <col min="10" max="10" width="6.69921875" customWidth="1"/>
    <col min="11" max="11" width="8" customWidth="1"/>
    <col min="12" max="13" width="8.5" customWidth="1"/>
    <col min="14" max="14" width="8.59765625" customWidth="1"/>
    <col min="15" max="15" width="7.09765625" customWidth="1"/>
  </cols>
  <sheetData>
    <row r="1" spans="1:15" ht="23.25" customHeight="1">
      <c r="A1" s="25" t="s">
        <v>144</v>
      </c>
    </row>
    <row r="2" spans="1:15" ht="29.25" customHeight="1">
      <c r="A2" s="127" t="s">
        <v>49</v>
      </c>
      <c r="B2" s="127"/>
      <c r="C2" s="127"/>
      <c r="D2" s="127"/>
      <c r="E2" s="127"/>
      <c r="F2" s="127"/>
      <c r="G2" s="127"/>
      <c r="H2" s="127"/>
      <c r="I2" s="127"/>
      <c r="J2" s="127"/>
      <c r="K2" s="127"/>
      <c r="L2" s="127"/>
      <c r="M2" s="127"/>
      <c r="N2" s="127"/>
      <c r="O2" s="127"/>
    </row>
    <row r="3" spans="1:15" s="25" customFormat="1" ht="22.5" customHeight="1">
      <c r="A3" s="2"/>
      <c r="B3" s="44"/>
      <c r="O3" s="26" t="s">
        <v>0</v>
      </c>
    </row>
    <row r="4" spans="1:15" s="25" customFormat="1" ht="22.5" customHeight="1">
      <c r="A4" s="128" t="s">
        <v>36</v>
      </c>
      <c r="B4" s="131" t="s">
        <v>27</v>
      </c>
      <c r="C4" s="131"/>
      <c r="D4" s="131"/>
      <c r="E4" s="131"/>
      <c r="F4" s="131"/>
      <c r="G4" s="131"/>
      <c r="H4" s="131"/>
      <c r="I4" s="132" t="s">
        <v>28</v>
      </c>
      <c r="J4" s="133"/>
      <c r="K4" s="133"/>
      <c r="L4" s="133"/>
      <c r="M4" s="133"/>
      <c r="N4" s="133"/>
      <c r="O4" s="125" t="s">
        <v>29</v>
      </c>
    </row>
    <row r="5" spans="1:15" s="25" customFormat="1" ht="39.75" customHeight="1">
      <c r="A5" s="129"/>
      <c r="B5" s="135" t="s">
        <v>22</v>
      </c>
      <c r="C5" s="125" t="s">
        <v>23</v>
      </c>
      <c r="D5" s="125" t="s">
        <v>112</v>
      </c>
      <c r="E5" s="125" t="s">
        <v>86</v>
      </c>
      <c r="F5" s="125" t="s">
        <v>24</v>
      </c>
      <c r="G5" s="125" t="s">
        <v>26</v>
      </c>
      <c r="H5" s="125" t="s">
        <v>25</v>
      </c>
      <c r="I5" s="125" t="s">
        <v>22</v>
      </c>
      <c r="J5" s="122" t="s">
        <v>30</v>
      </c>
      <c r="K5" s="123"/>
      <c r="L5" s="123"/>
      <c r="M5" s="124"/>
      <c r="N5" s="125" t="s">
        <v>31</v>
      </c>
      <c r="O5" s="134"/>
    </row>
    <row r="6" spans="1:15" s="25" customFormat="1" ht="39.75" customHeight="1">
      <c r="A6" s="130"/>
      <c r="B6" s="136"/>
      <c r="C6" s="126"/>
      <c r="D6" s="126"/>
      <c r="E6" s="126"/>
      <c r="F6" s="126"/>
      <c r="G6" s="126"/>
      <c r="H6" s="126"/>
      <c r="I6" s="126"/>
      <c r="J6" s="27" t="s">
        <v>32</v>
      </c>
      <c r="K6" s="27" t="s">
        <v>33</v>
      </c>
      <c r="L6" s="27" t="s">
        <v>34</v>
      </c>
      <c r="M6" s="27" t="s">
        <v>35</v>
      </c>
      <c r="N6" s="126"/>
      <c r="O6" s="126"/>
    </row>
    <row r="7" spans="1:15" ht="35.25" customHeight="1">
      <c r="A7" s="54" t="s">
        <v>157</v>
      </c>
      <c r="B7" s="55">
        <f>SUM(C7:H7)</f>
        <v>218.29</v>
      </c>
      <c r="C7" s="55">
        <v>218.29</v>
      </c>
      <c r="D7" s="55"/>
      <c r="E7" s="55"/>
      <c r="F7" s="55"/>
      <c r="G7" s="56"/>
      <c r="H7" s="56"/>
      <c r="I7" s="55">
        <f>J7+N7</f>
        <v>218.29</v>
      </c>
      <c r="J7" s="57">
        <f>SUM(K7:M7)</f>
        <v>218.29</v>
      </c>
      <c r="K7" s="57">
        <v>135.84</v>
      </c>
      <c r="L7" s="57">
        <v>57.5</v>
      </c>
      <c r="M7" s="57">
        <v>24.95</v>
      </c>
      <c r="N7" s="57"/>
      <c r="O7" s="56"/>
    </row>
    <row r="8" spans="1:15" ht="30" customHeight="1"/>
  </sheetData>
  <mergeCells count="15">
    <mergeCell ref="B5:B6"/>
    <mergeCell ref="C5:C6"/>
    <mergeCell ref="D5:D6"/>
    <mergeCell ref="E5:E6"/>
    <mergeCell ref="I5:I6"/>
    <mergeCell ref="J5:M5"/>
    <mergeCell ref="N5:N6"/>
    <mergeCell ref="F5:F6"/>
    <mergeCell ref="G5:G6"/>
    <mergeCell ref="H5:H6"/>
    <mergeCell ref="A2:O2"/>
    <mergeCell ref="A4:A6"/>
    <mergeCell ref="B4:H4"/>
    <mergeCell ref="I4:N4"/>
    <mergeCell ref="O4:O6"/>
  </mergeCells>
  <phoneticPr fontId="2" type="noConversion"/>
  <printOptions horizontalCentered="1"/>
  <pageMargins left="0.35433070866141736" right="0.35433070866141736" top="0.98425196850393704" bottom="0.98425196850393704" header="0.51181102362204722" footer="0.51181102362204722"/>
  <pageSetup paperSize="9" firstPageNumber="4" orientation="landscape" useFirstPageNumber="1" r:id="rId1"/>
  <headerFooter alignWithMargins="0">
    <oddFooter>&amp;C－ &amp;P －</oddFooter>
  </headerFooter>
  <drawing r:id="rId2"/>
</worksheet>
</file>

<file path=xl/worksheets/sheet10.xml><?xml version="1.0" encoding="utf-8"?>
<worksheet xmlns="http://schemas.openxmlformats.org/spreadsheetml/2006/main" xmlns:r="http://schemas.openxmlformats.org/officeDocument/2006/relationships">
  <dimension ref="A1:E16"/>
  <sheetViews>
    <sheetView showZeros="0" tabSelected="1" workbookViewId="0">
      <selection activeCell="C10" sqref="C10"/>
    </sheetView>
  </sheetViews>
  <sheetFormatPr defaultColWidth="6.8984375" defaultRowHeight="23.25" customHeight="1"/>
  <cols>
    <col min="1" max="1" width="13.8984375" style="1" customWidth="1"/>
    <col min="2" max="2" width="28.09765625" style="1" customWidth="1"/>
    <col min="3" max="3" width="18.5" style="1" customWidth="1"/>
    <col min="4" max="4" width="28.8984375" style="1" customWidth="1"/>
    <col min="5" max="5" width="30.09765625" style="1" customWidth="1"/>
    <col min="6" max="254" width="6.8984375" style="1" customWidth="1"/>
    <col min="255" max="16384" width="6.8984375" style="1"/>
  </cols>
  <sheetData>
    <row r="1" spans="1:5" customFormat="1" ht="23.25" customHeight="1">
      <c r="A1" s="25" t="s">
        <v>153</v>
      </c>
    </row>
    <row r="2" spans="1:5" ht="30" customHeight="1">
      <c r="A2" s="144" t="s">
        <v>117</v>
      </c>
      <c r="B2" s="144"/>
      <c r="C2" s="144"/>
      <c r="D2" s="144"/>
      <c r="E2" s="144"/>
    </row>
    <row r="3" spans="1:5" ht="23.25" customHeight="1">
      <c r="A3" s="3" t="s">
        <v>155</v>
      </c>
      <c r="E3" s="17" t="s">
        <v>0</v>
      </c>
    </row>
    <row r="4" spans="1:5" s="39" customFormat="1" ht="33" customHeight="1">
      <c r="A4" s="37" t="s">
        <v>92</v>
      </c>
      <c r="B4" s="37" t="s">
        <v>93</v>
      </c>
      <c r="C4" s="37" t="s">
        <v>1</v>
      </c>
      <c r="D4" s="37" t="s">
        <v>2</v>
      </c>
      <c r="E4" s="38" t="s">
        <v>3</v>
      </c>
    </row>
    <row r="5" spans="1:5" s="39" customFormat="1" ht="23.25" customHeight="1">
      <c r="A5" s="13"/>
      <c r="B5" s="36" t="s">
        <v>94</v>
      </c>
      <c r="C5" s="49">
        <f>D5+E5</f>
        <v>0</v>
      </c>
      <c r="D5" s="40"/>
      <c r="E5" s="41"/>
    </row>
    <row r="6" spans="1:5" ht="23.25" customHeight="1">
      <c r="A6" s="13"/>
      <c r="B6" s="14" t="s">
        <v>166</v>
      </c>
      <c r="C6" s="49">
        <f t="shared" ref="C6:C14" si="0">D6+E6</f>
        <v>0</v>
      </c>
      <c r="D6" s="15"/>
      <c r="E6" s="15"/>
    </row>
    <row r="7" spans="1:5" ht="23.25" customHeight="1">
      <c r="A7" s="13"/>
      <c r="B7" s="14"/>
      <c r="C7" s="49">
        <f t="shared" si="0"/>
        <v>0</v>
      </c>
      <c r="D7" s="15"/>
      <c r="E7" s="15"/>
    </row>
    <row r="8" spans="1:5" ht="23.25" customHeight="1">
      <c r="A8" s="13"/>
      <c r="B8" s="20"/>
      <c r="C8" s="49">
        <f t="shared" si="0"/>
        <v>0</v>
      </c>
      <c r="D8" s="15"/>
      <c r="E8" s="15"/>
    </row>
    <row r="9" spans="1:5" ht="23.25" customHeight="1">
      <c r="A9" s="16"/>
      <c r="B9" s="16"/>
      <c r="C9" s="49">
        <f t="shared" si="0"/>
        <v>0</v>
      </c>
      <c r="D9" s="15"/>
      <c r="E9" s="15"/>
    </row>
    <row r="10" spans="1:5" ht="23.25" customHeight="1">
      <c r="A10" s="15"/>
      <c r="B10" s="15"/>
      <c r="C10" s="49">
        <f t="shared" si="0"/>
        <v>0</v>
      </c>
      <c r="D10" s="15"/>
      <c r="E10" s="15"/>
    </row>
    <row r="11" spans="1:5" ht="23.25" customHeight="1">
      <c r="A11" s="15"/>
      <c r="B11" s="15"/>
      <c r="C11" s="49">
        <f t="shared" si="0"/>
        <v>0</v>
      </c>
      <c r="D11" s="15"/>
      <c r="E11" s="15"/>
    </row>
    <row r="12" spans="1:5" ht="23.25" customHeight="1">
      <c r="A12" s="15"/>
      <c r="B12" s="15"/>
      <c r="C12" s="49">
        <f t="shared" si="0"/>
        <v>0</v>
      </c>
      <c r="D12" s="15"/>
      <c r="E12" s="15"/>
    </row>
    <row r="13" spans="1:5" ht="23.25" customHeight="1">
      <c r="A13" s="15"/>
      <c r="B13" s="15"/>
      <c r="C13" s="49">
        <f t="shared" si="0"/>
        <v>0</v>
      </c>
      <c r="D13" s="15"/>
      <c r="E13" s="15"/>
    </row>
    <row r="14" spans="1:5" ht="23.25" customHeight="1">
      <c r="A14" s="15"/>
      <c r="B14" s="15"/>
      <c r="C14" s="49">
        <f t="shared" si="0"/>
        <v>0</v>
      </c>
      <c r="D14" s="15"/>
      <c r="E14" s="15"/>
    </row>
    <row r="15" spans="1:5" ht="29.25" customHeight="1">
      <c r="A15" s="145" t="s">
        <v>118</v>
      </c>
      <c r="B15" s="145"/>
      <c r="C15" s="145"/>
      <c r="D15" s="145"/>
      <c r="E15" s="145"/>
    </row>
    <row r="16" spans="1:5" ht="20.100000000000001" customHeight="1">
      <c r="A16" s="146"/>
      <c r="B16" s="146"/>
      <c r="C16" s="146"/>
      <c r="D16" s="146"/>
      <c r="E16" s="146"/>
    </row>
  </sheetData>
  <mergeCells count="3">
    <mergeCell ref="A2:E2"/>
    <mergeCell ref="A15:E15"/>
    <mergeCell ref="A16:E16"/>
  </mergeCells>
  <phoneticPr fontId="2" type="noConversion"/>
  <printOptions horizontalCentered="1"/>
  <pageMargins left="0.35433070866141736" right="0.35433070866141736" top="0.98425196850393704" bottom="0.98425196850393704" header="0.51181102362204722" footer="0.51181102362204722"/>
  <pageSetup paperSize="9" firstPageNumber="13" orientation="landscape" useFirstPageNumber="1"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dimension ref="A1:I17"/>
  <sheetViews>
    <sheetView workbookViewId="0">
      <selection activeCell="C14" sqref="C14"/>
    </sheetView>
  </sheetViews>
  <sheetFormatPr defaultRowHeight="15.6"/>
  <cols>
    <col min="1" max="1" width="10.09765625" customWidth="1"/>
    <col min="2" max="2" width="29.3984375" customWidth="1"/>
    <col min="3" max="3" width="10.5" customWidth="1"/>
    <col min="4" max="4" width="10.8984375" customWidth="1"/>
    <col min="5" max="5" width="15.3984375" customWidth="1"/>
    <col min="6" max="9" width="4.8984375" customWidth="1"/>
  </cols>
  <sheetData>
    <row r="1" spans="1:9" ht="23.25" customHeight="1">
      <c r="A1" s="25" t="s">
        <v>145</v>
      </c>
    </row>
    <row r="2" spans="1:9" ht="29.25" customHeight="1">
      <c r="A2" s="127" t="s">
        <v>50</v>
      </c>
      <c r="B2" s="127"/>
      <c r="C2" s="127"/>
      <c r="D2" s="127"/>
      <c r="E2" s="127"/>
      <c r="F2" s="127"/>
      <c r="G2" s="127"/>
      <c r="H2" s="127"/>
      <c r="I2" s="127"/>
    </row>
    <row r="3" spans="1:9" ht="29.25" customHeight="1">
      <c r="A3" s="70" t="s">
        <v>156</v>
      </c>
      <c r="B3" s="70"/>
      <c r="C3" s="31"/>
      <c r="D3" s="21"/>
      <c r="E3" s="21"/>
      <c r="F3" s="21"/>
      <c r="G3" s="21"/>
      <c r="H3" s="137" t="s">
        <v>0</v>
      </c>
      <c r="I3" s="137"/>
    </row>
    <row r="4" spans="1:9" s="45" customFormat="1" ht="105" customHeight="1">
      <c r="A4" s="37" t="s">
        <v>87</v>
      </c>
      <c r="B4" s="37" t="s">
        <v>100</v>
      </c>
      <c r="C4" s="37" t="s">
        <v>11</v>
      </c>
      <c r="D4" s="28" t="s">
        <v>12</v>
      </c>
      <c r="E4" s="28" t="s">
        <v>13</v>
      </c>
      <c r="F4" s="27" t="s">
        <v>86</v>
      </c>
      <c r="G4" s="27" t="s">
        <v>15</v>
      </c>
      <c r="H4" s="28" t="s">
        <v>16</v>
      </c>
      <c r="I4" s="28" t="s">
        <v>17</v>
      </c>
    </row>
    <row r="5" spans="1:9" ht="27" customHeight="1">
      <c r="A5" s="58"/>
      <c r="B5" s="59" t="s">
        <v>119</v>
      </c>
      <c r="C5" s="60">
        <f>SUM(C6:C10)</f>
        <v>218.29</v>
      </c>
      <c r="D5" s="60">
        <f>SUM(D6:D10)</f>
        <v>218.29</v>
      </c>
      <c r="E5" s="60"/>
      <c r="F5" s="60"/>
      <c r="G5" s="61"/>
      <c r="H5" s="61"/>
      <c r="I5" s="61"/>
    </row>
    <row r="6" spans="1:9" ht="27" customHeight="1">
      <c r="A6" s="62" t="s">
        <v>158</v>
      </c>
      <c r="B6" s="116" t="s">
        <v>159</v>
      </c>
      <c r="C6" s="64">
        <f>SUM(D6:I6)</f>
        <v>182.84</v>
      </c>
      <c r="D6" s="64">
        <v>182.84</v>
      </c>
      <c r="E6" s="65"/>
      <c r="F6" s="66"/>
      <c r="G6" s="47"/>
      <c r="H6" s="47"/>
      <c r="I6" s="47"/>
    </row>
    <row r="7" spans="1:9" ht="27" customHeight="1">
      <c r="A7" s="62" t="s">
        <v>160</v>
      </c>
      <c r="B7" s="117" t="s">
        <v>164</v>
      </c>
      <c r="C7" s="64">
        <f>SUM(D7:I7)</f>
        <v>8</v>
      </c>
      <c r="D7" s="64">
        <v>8</v>
      </c>
      <c r="E7" s="67"/>
      <c r="F7" s="68"/>
      <c r="G7" s="69"/>
      <c r="H7" s="69"/>
      <c r="I7" s="69"/>
    </row>
    <row r="8" spans="1:9" ht="27" customHeight="1">
      <c r="A8" s="62" t="s">
        <v>162</v>
      </c>
      <c r="B8" s="116" t="s">
        <v>161</v>
      </c>
      <c r="C8" s="64">
        <f>SUM(D8:I8)</f>
        <v>2.5</v>
      </c>
      <c r="D8" s="64">
        <v>2.5</v>
      </c>
      <c r="E8" s="65"/>
      <c r="F8" s="66"/>
      <c r="G8" s="47"/>
      <c r="H8" s="47"/>
      <c r="I8" s="47"/>
    </row>
    <row r="9" spans="1:9" ht="27" customHeight="1">
      <c r="A9" s="62" t="s">
        <v>163</v>
      </c>
      <c r="B9" s="118" t="s">
        <v>172</v>
      </c>
      <c r="C9" s="64">
        <f>SUM(D9:I9)</f>
        <v>11.95</v>
      </c>
      <c r="D9" s="67">
        <v>11.95</v>
      </c>
      <c r="E9" s="67"/>
      <c r="F9" s="68"/>
      <c r="G9" s="69"/>
      <c r="H9" s="69"/>
      <c r="I9" s="69"/>
    </row>
    <row r="10" spans="1:9" s="1" customFormat="1" ht="27" customHeight="1">
      <c r="A10" s="62" t="s">
        <v>120</v>
      </c>
      <c r="B10" s="119" t="s">
        <v>169</v>
      </c>
      <c r="C10" s="64">
        <f>SUM(D10:I10)</f>
        <v>13</v>
      </c>
      <c r="D10" s="67">
        <v>13</v>
      </c>
      <c r="E10" s="67"/>
      <c r="F10" s="68"/>
      <c r="G10" s="69"/>
      <c r="H10" s="69"/>
      <c r="I10" s="69"/>
    </row>
    <row r="11" spans="1:9">
      <c r="D11" s="29"/>
      <c r="E11" s="29"/>
    </row>
    <row r="12" spans="1:9">
      <c r="D12" s="29"/>
      <c r="E12" s="29"/>
    </row>
    <row r="13" spans="1:9">
      <c r="D13" s="29"/>
      <c r="E13" s="29"/>
    </row>
    <row r="14" spans="1:9">
      <c r="D14" s="29"/>
      <c r="E14" s="29"/>
    </row>
    <row r="15" spans="1:9">
      <c r="D15" s="29"/>
      <c r="E15" s="29"/>
    </row>
    <row r="16" spans="1:9">
      <c r="D16" s="29"/>
      <c r="E16" s="29"/>
    </row>
    <row r="17" spans="4:5">
      <c r="D17" s="29"/>
      <c r="E17" s="29"/>
    </row>
  </sheetData>
  <mergeCells count="2">
    <mergeCell ref="A2:I2"/>
    <mergeCell ref="H3:I3"/>
  </mergeCells>
  <phoneticPr fontId="2" type="noConversion"/>
  <printOptions horizontalCentered="1"/>
  <pageMargins left="0.35433070866141736" right="0.35433070866141736" top="0.98425196850393704" bottom="0.98425196850393704" header="0.51181102362204722" footer="0.51181102362204722"/>
  <pageSetup paperSize="9" firstPageNumber="5" orientation="landscape" useFirstPageNumber="1"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dimension ref="A1:H19"/>
  <sheetViews>
    <sheetView showZeros="0" workbookViewId="0">
      <selection activeCell="B11" sqref="B11"/>
    </sheetView>
  </sheetViews>
  <sheetFormatPr defaultRowHeight="15.6"/>
  <cols>
    <col min="1" max="1" width="14" customWidth="1"/>
    <col min="2" max="2" width="20.69921875" customWidth="1"/>
    <col min="3" max="3" width="14.59765625" customWidth="1"/>
    <col min="4" max="4" width="10.8984375" customWidth="1"/>
    <col min="5" max="7" width="14.19921875" customWidth="1"/>
    <col min="8" max="8" width="13" customWidth="1"/>
  </cols>
  <sheetData>
    <row r="1" spans="1:8" ht="23.25" customHeight="1">
      <c r="A1" s="25" t="s">
        <v>146</v>
      </c>
    </row>
    <row r="2" spans="1:8" ht="29.25" customHeight="1">
      <c r="A2" s="127" t="s">
        <v>51</v>
      </c>
      <c r="B2" s="127"/>
      <c r="C2" s="127"/>
      <c r="D2" s="127"/>
      <c r="E2" s="127"/>
      <c r="F2" s="127"/>
      <c r="G2" s="127"/>
      <c r="H2" s="127"/>
    </row>
    <row r="3" spans="1:8" ht="29.25" customHeight="1">
      <c r="A3" s="70" t="s">
        <v>154</v>
      </c>
      <c r="B3" s="70"/>
      <c r="C3" s="31"/>
      <c r="D3" s="21"/>
      <c r="E3" s="21"/>
      <c r="F3" s="21"/>
      <c r="G3" s="137" t="s">
        <v>0</v>
      </c>
      <c r="H3" s="137"/>
    </row>
    <row r="4" spans="1:8" s="25" customFormat="1" ht="27" customHeight="1">
      <c r="A4" s="138" t="s">
        <v>87</v>
      </c>
      <c r="B4" s="138" t="s">
        <v>100</v>
      </c>
      <c r="C4" s="138" t="s">
        <v>11</v>
      </c>
      <c r="D4" s="131" t="s">
        <v>101</v>
      </c>
      <c r="E4" s="131"/>
      <c r="F4" s="131"/>
      <c r="G4" s="131"/>
      <c r="H4" s="125" t="s">
        <v>102</v>
      </c>
    </row>
    <row r="5" spans="1:8" s="25" customFormat="1" ht="31.5" customHeight="1">
      <c r="A5" s="139"/>
      <c r="B5" s="139"/>
      <c r="C5" s="139"/>
      <c r="D5" s="27" t="s">
        <v>103</v>
      </c>
      <c r="E5" s="27" t="s">
        <v>104</v>
      </c>
      <c r="F5" s="27" t="s">
        <v>105</v>
      </c>
      <c r="G5" s="27" t="s">
        <v>106</v>
      </c>
      <c r="H5" s="126"/>
    </row>
    <row r="6" spans="1:8" s="74" customFormat="1" ht="24.9" customHeight="1">
      <c r="A6" s="71"/>
      <c r="B6" s="72" t="s">
        <v>121</v>
      </c>
      <c r="C6" s="73">
        <f>D6+H6</f>
        <v>218.29</v>
      </c>
      <c r="D6" s="73">
        <f t="shared" ref="D6:D11" si="0">SUM(E6:G6)</f>
        <v>218.29</v>
      </c>
      <c r="E6" s="73">
        <f>SUM(E7:E11)</f>
        <v>135.84</v>
      </c>
      <c r="F6" s="73">
        <f>SUM(F7:F11)</f>
        <v>57.5</v>
      </c>
      <c r="G6" s="73">
        <f>SUM(G7:G11)</f>
        <v>24.95</v>
      </c>
      <c r="H6" s="73">
        <f>SUM(H7:H11)</f>
        <v>0</v>
      </c>
    </row>
    <row r="7" spans="1:8" s="74" customFormat="1" ht="24.9" customHeight="1">
      <c r="A7" s="62" t="s">
        <v>158</v>
      </c>
      <c r="B7" s="116" t="s">
        <v>159</v>
      </c>
      <c r="C7" s="65">
        <f>SUM(D7+H7)</f>
        <v>182.84</v>
      </c>
      <c r="D7" s="73">
        <f t="shared" si="0"/>
        <v>182.84</v>
      </c>
      <c r="E7" s="67">
        <v>135.84</v>
      </c>
      <c r="F7" s="67">
        <f>57.5-8-2.5</f>
        <v>47</v>
      </c>
      <c r="G7" s="67"/>
      <c r="H7" s="67"/>
    </row>
    <row r="8" spans="1:8" s="74" customFormat="1" ht="24.9" customHeight="1">
      <c r="A8" s="62" t="s">
        <v>160</v>
      </c>
      <c r="B8" s="117" t="s">
        <v>164</v>
      </c>
      <c r="C8" s="65">
        <f>SUM(D8+H8)</f>
        <v>8</v>
      </c>
      <c r="D8" s="73">
        <f t="shared" si="0"/>
        <v>8</v>
      </c>
      <c r="E8" s="67"/>
      <c r="F8" s="67">
        <v>8</v>
      </c>
      <c r="G8" s="67"/>
      <c r="H8" s="67"/>
    </row>
    <row r="9" spans="1:8" s="74" customFormat="1" ht="24.9" customHeight="1">
      <c r="A9" s="62" t="s">
        <v>162</v>
      </c>
      <c r="B9" s="116" t="s">
        <v>161</v>
      </c>
      <c r="C9" s="65">
        <f>SUM(D9+H9)</f>
        <v>2.5</v>
      </c>
      <c r="D9" s="73">
        <f t="shared" si="0"/>
        <v>2.5</v>
      </c>
      <c r="E9" s="67"/>
      <c r="F9" s="67">
        <v>2.5</v>
      </c>
      <c r="G9" s="67"/>
      <c r="H9" s="67"/>
    </row>
    <row r="10" spans="1:8" s="74" customFormat="1" ht="24.9" customHeight="1">
      <c r="A10" s="62" t="s">
        <v>163</v>
      </c>
      <c r="B10" s="118" t="s">
        <v>172</v>
      </c>
      <c r="C10" s="65">
        <f>SUM(D10+H10)</f>
        <v>11.95</v>
      </c>
      <c r="D10" s="73">
        <f t="shared" si="0"/>
        <v>11.95</v>
      </c>
      <c r="E10" s="75"/>
      <c r="F10" s="75"/>
      <c r="G10" s="76">
        <v>11.95</v>
      </c>
      <c r="H10" s="67"/>
    </row>
    <row r="11" spans="1:8" ht="24.9" customHeight="1">
      <c r="A11" s="62" t="s">
        <v>120</v>
      </c>
      <c r="B11" s="119" t="s">
        <v>169</v>
      </c>
      <c r="C11" s="65">
        <f>SUM(D11+H11)</f>
        <v>13</v>
      </c>
      <c r="D11" s="73">
        <f t="shared" si="0"/>
        <v>13</v>
      </c>
      <c r="E11" s="65"/>
      <c r="F11" s="65"/>
      <c r="G11" s="65">
        <v>13</v>
      </c>
      <c r="H11" s="77"/>
    </row>
    <row r="13" spans="1:8">
      <c r="D13" s="29"/>
      <c r="E13" s="29"/>
    </row>
    <row r="14" spans="1:8">
      <c r="D14" s="29"/>
      <c r="E14" s="29"/>
    </row>
    <row r="15" spans="1:8">
      <c r="D15" s="29"/>
      <c r="E15" s="29"/>
    </row>
    <row r="16" spans="1:8">
      <c r="D16" s="29"/>
      <c r="E16" s="29"/>
    </row>
    <row r="17" spans="4:5">
      <c r="D17" s="29"/>
      <c r="E17" s="29"/>
    </row>
    <row r="18" spans="4:5">
      <c r="D18" s="29"/>
      <c r="E18" s="29"/>
    </row>
    <row r="19" spans="4:5">
      <c r="D19" s="29"/>
      <c r="E19" s="29"/>
    </row>
  </sheetData>
  <mergeCells count="7">
    <mergeCell ref="A2:H2"/>
    <mergeCell ref="G3:H3"/>
    <mergeCell ref="A4:A5"/>
    <mergeCell ref="B4:B5"/>
    <mergeCell ref="C4:C5"/>
    <mergeCell ref="D4:G4"/>
    <mergeCell ref="H4:H5"/>
  </mergeCells>
  <phoneticPr fontId="2" type="noConversion"/>
  <printOptions horizontalCentered="1"/>
  <pageMargins left="0.35433070866141736" right="0.35433070866141736" top="0.98425196850393704" bottom="0.98425196850393704" header="0.51181102362204722" footer="0.51181102362204722"/>
  <pageSetup paperSize="9" firstPageNumber="6" orientation="landscape" useFirstPageNumber="1" r:id="rId1"/>
  <headerFooter alignWithMargins="0">
    <oddFooter>&amp;C－ &amp;P －</oddFooter>
  </headerFooter>
</worksheet>
</file>

<file path=xl/worksheets/sheet4.xml><?xml version="1.0" encoding="utf-8"?>
<worksheet xmlns="http://schemas.openxmlformats.org/spreadsheetml/2006/main" xmlns:r="http://schemas.openxmlformats.org/officeDocument/2006/relationships">
  <dimension ref="A1:L7"/>
  <sheetViews>
    <sheetView workbookViewId="0">
      <selection activeCell="I19" sqref="I19"/>
    </sheetView>
  </sheetViews>
  <sheetFormatPr defaultRowHeight="15.6"/>
  <cols>
    <col min="1" max="1" width="13.09765625" customWidth="1"/>
    <col min="2" max="2" width="18.3984375" customWidth="1"/>
    <col min="3" max="3" width="14.8984375" customWidth="1"/>
    <col min="4" max="5" width="9.19921875" customWidth="1"/>
    <col min="6" max="6" width="6.5" customWidth="1"/>
    <col min="7" max="7" width="9.19921875" customWidth="1"/>
    <col min="8" max="8" width="10.8984375" customWidth="1"/>
    <col min="9" max="9" width="5.09765625" customWidth="1"/>
    <col min="10" max="10" width="6.69921875" customWidth="1"/>
    <col min="11" max="11" width="15" customWidth="1"/>
    <col min="12" max="12" width="10.19921875" customWidth="1"/>
  </cols>
  <sheetData>
    <row r="1" spans="1:12" ht="23.25" customHeight="1">
      <c r="A1" s="25" t="s">
        <v>147</v>
      </c>
    </row>
    <row r="2" spans="1:12" ht="29.25" customHeight="1">
      <c r="A2" s="140" t="s">
        <v>52</v>
      </c>
      <c r="B2" s="140"/>
      <c r="C2" s="140"/>
      <c r="D2" s="140"/>
      <c r="E2" s="140"/>
      <c r="F2" s="140"/>
      <c r="G2" s="140"/>
      <c r="H2" s="140"/>
      <c r="I2" s="140"/>
      <c r="J2" s="140"/>
      <c r="K2" s="140"/>
      <c r="L2" s="140"/>
    </row>
    <row r="3" spans="1:12" s="25" customFormat="1" ht="22.5" customHeight="1">
      <c r="A3" s="2" t="s">
        <v>155</v>
      </c>
      <c r="L3" s="26" t="s">
        <v>21</v>
      </c>
    </row>
    <row r="4" spans="1:12" s="25" customFormat="1" ht="22.5" customHeight="1">
      <c r="A4" s="138" t="s">
        <v>87</v>
      </c>
      <c r="B4" s="138" t="s">
        <v>100</v>
      </c>
      <c r="C4" s="131" t="s">
        <v>18</v>
      </c>
      <c r="D4" s="131" t="s">
        <v>19</v>
      </c>
      <c r="E4" s="131"/>
      <c r="F4" s="131"/>
      <c r="G4" s="131"/>
      <c r="H4" s="131"/>
      <c r="I4" s="131"/>
      <c r="J4" s="131"/>
      <c r="K4" s="131" t="s">
        <v>20</v>
      </c>
      <c r="L4" s="131" t="s">
        <v>10</v>
      </c>
    </row>
    <row r="5" spans="1:12" s="25" customFormat="1" ht="48" customHeight="1">
      <c r="A5" s="139"/>
      <c r="B5" s="139"/>
      <c r="C5" s="131"/>
      <c r="D5" s="27" t="s">
        <v>11</v>
      </c>
      <c r="E5" s="27" t="s">
        <v>12</v>
      </c>
      <c r="F5" s="27" t="s">
        <v>113</v>
      </c>
      <c r="G5" s="27" t="s">
        <v>86</v>
      </c>
      <c r="H5" s="27" t="s">
        <v>114</v>
      </c>
      <c r="I5" s="27" t="s">
        <v>16</v>
      </c>
      <c r="J5" s="27" t="s">
        <v>17</v>
      </c>
      <c r="K5" s="131"/>
      <c r="L5" s="131"/>
    </row>
    <row r="6" spans="1:12" s="93" customFormat="1" ht="22.5" customHeight="1">
      <c r="A6" s="86"/>
      <c r="B6" s="87"/>
      <c r="C6" s="86" t="s">
        <v>123</v>
      </c>
      <c r="D6" s="88">
        <f>SUM(D7)</f>
        <v>8</v>
      </c>
      <c r="E6" s="80">
        <v>8</v>
      </c>
      <c r="F6" s="88">
        <f>SUM(F7)</f>
        <v>0</v>
      </c>
      <c r="G6" s="89"/>
      <c r="H6" s="90"/>
      <c r="I6" s="91"/>
      <c r="J6" s="91"/>
      <c r="K6" s="86"/>
      <c r="L6" s="92"/>
    </row>
    <row r="7" spans="1:12" s="85" customFormat="1" ht="22.5" customHeight="1">
      <c r="A7" s="62" t="s">
        <v>160</v>
      </c>
      <c r="B7" s="117" t="s">
        <v>164</v>
      </c>
      <c r="C7" s="78" t="s">
        <v>122</v>
      </c>
      <c r="D7" s="79">
        <f>SUM(E7:J7)</f>
        <v>8</v>
      </c>
      <c r="E7" s="80">
        <v>8</v>
      </c>
      <c r="F7" s="80"/>
      <c r="G7" s="81"/>
      <c r="H7" s="82"/>
      <c r="I7" s="83"/>
      <c r="J7" s="83"/>
      <c r="K7" s="78" t="s">
        <v>165</v>
      </c>
      <c r="L7" s="84"/>
    </row>
  </sheetData>
  <mergeCells count="7">
    <mergeCell ref="A4:A5"/>
    <mergeCell ref="B4:B5"/>
    <mergeCell ref="A2:L2"/>
    <mergeCell ref="C4:C5"/>
    <mergeCell ref="D4:J4"/>
    <mergeCell ref="K4:K5"/>
    <mergeCell ref="L4:L5"/>
  </mergeCells>
  <phoneticPr fontId="2" type="noConversion"/>
  <conditionalFormatting sqref="I6:J7 D6:F7">
    <cfRule type="cellIs" dxfId="2" priority="1" stopIfTrue="1" operator="equal">
      <formula>0</formula>
    </cfRule>
  </conditionalFormatting>
  <printOptions horizontalCentered="1"/>
  <pageMargins left="0.35433070866141736" right="0.35433070866141736" top="0.98425196850393704" bottom="0.98425196850393704" header="0.51181102362204722" footer="0.51181102362204722"/>
  <pageSetup paperSize="9" firstPageNumber="7" orientation="landscape" useFirstPageNumber="1" r:id="rId1"/>
  <headerFooter alignWithMargins="0">
    <oddFooter>&amp;C－ &amp;P －</oddFooter>
  </headerFooter>
</worksheet>
</file>

<file path=xl/worksheets/sheet5.xml><?xml version="1.0" encoding="utf-8"?>
<worksheet xmlns="http://schemas.openxmlformats.org/spreadsheetml/2006/main" xmlns:r="http://schemas.openxmlformats.org/officeDocument/2006/relationships">
  <dimension ref="A1:L8"/>
  <sheetViews>
    <sheetView workbookViewId="0">
      <selection activeCell="B6" sqref="B6"/>
    </sheetView>
  </sheetViews>
  <sheetFormatPr defaultRowHeight="15.6"/>
  <cols>
    <col min="1" max="1" width="10.59765625" customWidth="1"/>
    <col min="2" max="2" width="25.59765625" customWidth="1"/>
    <col min="3" max="3" width="14.8984375" customWidth="1"/>
    <col min="4" max="4" width="9.19921875" customWidth="1"/>
    <col min="5" max="5" width="5.3984375" customWidth="1"/>
    <col min="6" max="6" width="10.59765625" customWidth="1"/>
    <col min="7" max="7" width="9.19921875" customWidth="1"/>
    <col min="8" max="8" width="10.09765625" customWidth="1"/>
    <col min="9" max="9" width="9.09765625" customWidth="1"/>
    <col min="10" max="10" width="7.3984375" customWidth="1"/>
    <col min="11" max="11" width="10.5" customWidth="1"/>
    <col min="12" max="12" width="6.8984375" customWidth="1"/>
  </cols>
  <sheetData>
    <row r="1" spans="1:12" ht="23.25" customHeight="1">
      <c r="A1" s="25" t="s">
        <v>148</v>
      </c>
    </row>
    <row r="2" spans="1:12" ht="29.25" customHeight="1">
      <c r="A2" s="140" t="s">
        <v>53</v>
      </c>
      <c r="B2" s="140"/>
      <c r="C2" s="140"/>
      <c r="D2" s="140"/>
      <c r="E2" s="140"/>
      <c r="F2" s="140"/>
      <c r="G2" s="140"/>
      <c r="H2" s="140"/>
      <c r="I2" s="140"/>
      <c r="J2" s="140"/>
      <c r="K2" s="140"/>
      <c r="L2" s="140"/>
    </row>
    <row r="3" spans="1:12" s="25" customFormat="1" ht="22.5" customHeight="1">
      <c r="A3" s="2" t="s">
        <v>155</v>
      </c>
      <c r="L3" s="26" t="s">
        <v>0</v>
      </c>
    </row>
    <row r="4" spans="1:12" s="25" customFormat="1" ht="22.5" customHeight="1">
      <c r="A4" s="138" t="s">
        <v>87</v>
      </c>
      <c r="B4" s="138" t="s">
        <v>100</v>
      </c>
      <c r="C4" s="131" t="s">
        <v>18</v>
      </c>
      <c r="D4" s="131" t="s">
        <v>19</v>
      </c>
      <c r="E4" s="131"/>
      <c r="F4" s="131"/>
      <c r="G4" s="131"/>
      <c r="H4" s="131"/>
      <c r="I4" s="131"/>
      <c r="J4" s="131"/>
      <c r="K4" s="131" t="s">
        <v>20</v>
      </c>
      <c r="L4" s="131" t="s">
        <v>10</v>
      </c>
    </row>
    <row r="5" spans="1:12" s="25" customFormat="1" ht="46.5" customHeight="1">
      <c r="A5" s="139"/>
      <c r="B5" s="139"/>
      <c r="C5" s="131"/>
      <c r="D5" s="27" t="s">
        <v>11</v>
      </c>
      <c r="E5" s="27" t="s">
        <v>12</v>
      </c>
      <c r="F5" s="27" t="s">
        <v>113</v>
      </c>
      <c r="G5" s="27" t="s">
        <v>14</v>
      </c>
      <c r="H5" s="27" t="s">
        <v>114</v>
      </c>
      <c r="I5" s="27" t="s">
        <v>17</v>
      </c>
      <c r="J5" s="27" t="s">
        <v>16</v>
      </c>
      <c r="K5" s="131"/>
      <c r="L5" s="131"/>
    </row>
    <row r="6" spans="1:12" s="23" customFormat="1" ht="25.5" customHeight="1">
      <c r="A6" s="22"/>
      <c r="B6" s="22" t="s">
        <v>167</v>
      </c>
      <c r="C6" s="98" t="s">
        <v>11</v>
      </c>
      <c r="D6" s="99">
        <f>SUM(D7:D8)</f>
        <v>0</v>
      </c>
      <c r="E6" s="100"/>
      <c r="F6" s="99">
        <f>SUM(F7:F8)</f>
        <v>0</v>
      </c>
      <c r="G6" s="100"/>
      <c r="H6" s="100"/>
      <c r="I6" s="100"/>
      <c r="J6" s="100"/>
      <c r="K6" s="100"/>
      <c r="L6" s="101"/>
    </row>
    <row r="7" spans="1:12" s="85" customFormat="1" ht="23.25" customHeight="1">
      <c r="A7" s="62"/>
      <c r="B7" s="63"/>
      <c r="C7" s="94"/>
      <c r="D7" s="95"/>
      <c r="E7" s="95"/>
      <c r="F7" s="95"/>
      <c r="G7" s="81"/>
      <c r="H7" s="81"/>
      <c r="I7" s="83"/>
      <c r="J7" s="83"/>
      <c r="K7" s="94"/>
      <c r="L7" s="84"/>
    </row>
    <row r="8" spans="1:12" s="42" customFormat="1" ht="23.25" customHeight="1">
      <c r="A8" s="62"/>
      <c r="B8" s="63"/>
      <c r="C8" s="94"/>
      <c r="D8" s="95"/>
      <c r="E8" s="95"/>
      <c r="F8" s="96"/>
      <c r="G8" s="97"/>
      <c r="H8" s="97"/>
      <c r="I8" s="46"/>
      <c r="J8" s="46"/>
      <c r="K8" s="94"/>
      <c r="L8" s="24"/>
    </row>
  </sheetData>
  <mergeCells count="7">
    <mergeCell ref="A4:A5"/>
    <mergeCell ref="B4:B5"/>
    <mergeCell ref="A2:L2"/>
    <mergeCell ref="C4:C5"/>
    <mergeCell ref="D4:J4"/>
    <mergeCell ref="K4:K5"/>
    <mergeCell ref="L4:L5"/>
  </mergeCells>
  <phoneticPr fontId="2" type="noConversion"/>
  <conditionalFormatting sqref="K7:K8 I7:J7 C7:E8 D6 F6:F7">
    <cfRule type="cellIs" dxfId="1" priority="1" stopIfTrue="1" operator="equal">
      <formula>0</formula>
    </cfRule>
  </conditionalFormatting>
  <printOptions horizontalCentered="1"/>
  <pageMargins left="0.35433070866141736" right="0.35433070866141736" top="0.98425196850393704" bottom="0.98425196850393704" header="0.51181102362204722" footer="0.51181102362204722"/>
  <pageSetup paperSize="9" firstPageNumber="8" orientation="landscape" useFirstPageNumber="1" r:id="rId1"/>
  <headerFooter alignWithMargins="0">
    <oddFooter>&amp;C－ &amp;P －</oddFooter>
  </headerFooter>
</worksheet>
</file>

<file path=xl/worksheets/sheet6.xml><?xml version="1.0" encoding="utf-8"?>
<worksheet xmlns="http://schemas.openxmlformats.org/spreadsheetml/2006/main" xmlns:r="http://schemas.openxmlformats.org/officeDocument/2006/relationships">
  <dimension ref="A1:F236"/>
  <sheetViews>
    <sheetView showZeros="0" zoomScaleSheetLayoutView="75" workbookViewId="0">
      <selection activeCell="E7" sqref="E7"/>
    </sheetView>
  </sheetViews>
  <sheetFormatPr defaultColWidth="9" defaultRowHeight="14.4"/>
  <cols>
    <col min="1" max="1" width="23.5" style="3" customWidth="1"/>
    <col min="2" max="2" width="11.09765625" style="48" customWidth="1"/>
    <col min="3" max="3" width="27.3984375" style="3" customWidth="1"/>
    <col min="4" max="4" width="9.3984375" style="48" customWidth="1"/>
    <col min="5" max="5" width="10.5" style="104" customWidth="1"/>
    <col min="6" max="6" width="10.5" style="3" customWidth="1"/>
    <col min="7" max="7" width="29.69921875" style="3" customWidth="1"/>
    <col min="8" max="16384" width="9" style="3"/>
  </cols>
  <sheetData>
    <row r="1" spans="1:6" customFormat="1" ht="21" customHeight="1">
      <c r="A1" s="25" t="s">
        <v>149</v>
      </c>
      <c r="B1" s="42"/>
      <c r="D1" s="42"/>
      <c r="E1" s="103"/>
    </row>
    <row r="2" spans="1:6" s="5" customFormat="1" ht="28.2">
      <c r="A2" s="143" t="s">
        <v>99</v>
      </c>
      <c r="B2" s="143"/>
      <c r="C2" s="143"/>
      <c r="D2" s="143"/>
      <c r="E2" s="143"/>
      <c r="F2" s="143"/>
    </row>
    <row r="3" spans="1:6" ht="19.5" customHeight="1">
      <c r="A3" s="3" t="s">
        <v>155</v>
      </c>
      <c r="F3" s="4" t="s">
        <v>37</v>
      </c>
    </row>
    <row r="4" spans="1:6" ht="19.5" customHeight="1">
      <c r="A4" s="141" t="s">
        <v>4</v>
      </c>
      <c r="B4" s="142"/>
      <c r="C4" s="141" t="s">
        <v>5</v>
      </c>
      <c r="D4" s="141"/>
      <c r="E4" s="141"/>
      <c r="F4" s="142"/>
    </row>
    <row r="5" spans="1:6" ht="28.8">
      <c r="A5" s="6" t="s">
        <v>38</v>
      </c>
      <c r="B5" s="6" t="s">
        <v>6</v>
      </c>
      <c r="C5" s="6" t="s">
        <v>38</v>
      </c>
      <c r="D5" s="33" t="s">
        <v>11</v>
      </c>
      <c r="E5" s="105" t="s">
        <v>83</v>
      </c>
      <c r="F5" s="35" t="s">
        <v>84</v>
      </c>
    </row>
    <row r="6" spans="1:6" ht="21.75" customHeight="1">
      <c r="A6" s="7" t="s">
        <v>47</v>
      </c>
      <c r="B6" s="57">
        <f>SUM(B7:B8)</f>
        <v>218.29</v>
      </c>
      <c r="C6" s="8" t="s">
        <v>55</v>
      </c>
      <c r="D6" s="57">
        <f>E6+F6</f>
        <v>193.34</v>
      </c>
      <c r="E6" s="57">
        <v>193.34</v>
      </c>
      <c r="F6" s="57"/>
    </row>
    <row r="7" spans="1:6" ht="21.75" customHeight="1">
      <c r="A7" s="9" t="s">
        <v>7</v>
      </c>
      <c r="B7" s="57">
        <v>218.29</v>
      </c>
      <c r="C7" s="32" t="s">
        <v>56</v>
      </c>
      <c r="D7" s="57">
        <f t="shared" ref="D7:D35" si="0">E7+F7</f>
        <v>0</v>
      </c>
      <c r="E7" s="57"/>
      <c r="F7" s="57"/>
    </row>
    <row r="8" spans="1:6" ht="28.8">
      <c r="A8" s="9" t="s">
        <v>88</v>
      </c>
      <c r="B8" s="102"/>
      <c r="C8" s="32" t="s">
        <v>57</v>
      </c>
      <c r="D8" s="57">
        <f t="shared" si="0"/>
        <v>0</v>
      </c>
      <c r="E8" s="57"/>
      <c r="F8" s="57"/>
    </row>
    <row r="9" spans="1:6" ht="21.75" customHeight="1">
      <c r="A9" s="9" t="s">
        <v>48</v>
      </c>
      <c r="B9" s="33"/>
      <c r="C9" s="32" t="s">
        <v>58</v>
      </c>
      <c r="D9" s="57">
        <f t="shared" si="0"/>
        <v>0</v>
      </c>
      <c r="E9" s="57"/>
      <c r="F9" s="57"/>
    </row>
    <row r="10" spans="1:6" ht="21.75" customHeight="1">
      <c r="A10" s="9"/>
      <c r="B10" s="33"/>
      <c r="C10" s="32" t="s">
        <v>59</v>
      </c>
      <c r="D10" s="57">
        <f t="shared" si="0"/>
        <v>0</v>
      </c>
      <c r="E10" s="57"/>
      <c r="F10" s="57"/>
    </row>
    <row r="11" spans="1:6" ht="21.75" customHeight="1">
      <c r="A11" s="9"/>
      <c r="B11" s="33"/>
      <c r="C11" s="32" t="s">
        <v>60</v>
      </c>
      <c r="D11" s="57">
        <f t="shared" si="0"/>
        <v>0</v>
      </c>
      <c r="E11" s="57"/>
      <c r="F11" s="57"/>
    </row>
    <row r="12" spans="1:6" ht="21.75" customHeight="1">
      <c r="A12" s="10"/>
      <c r="B12" s="33"/>
      <c r="C12" s="32" t="s">
        <v>61</v>
      </c>
      <c r="D12" s="57">
        <f t="shared" si="0"/>
        <v>0</v>
      </c>
      <c r="E12" s="57"/>
      <c r="F12" s="57"/>
    </row>
    <row r="13" spans="1:6" ht="21.75" customHeight="1">
      <c r="A13" s="10"/>
      <c r="B13" s="33"/>
      <c r="C13" s="32" t="s">
        <v>62</v>
      </c>
      <c r="D13" s="57">
        <f>E13+F13</f>
        <v>11.95</v>
      </c>
      <c r="E13" s="57">
        <v>11.95</v>
      </c>
      <c r="F13" s="57"/>
    </row>
    <row r="14" spans="1:6" ht="21.75" customHeight="1">
      <c r="A14" s="10"/>
      <c r="B14" s="33"/>
      <c r="C14" s="32" t="s">
        <v>63</v>
      </c>
      <c r="D14" s="57"/>
      <c r="E14" s="57"/>
      <c r="F14" s="57"/>
    </row>
    <row r="15" spans="1:6" ht="21.75" customHeight="1">
      <c r="A15" s="9"/>
      <c r="B15" s="33"/>
      <c r="C15" s="14" t="s">
        <v>64</v>
      </c>
      <c r="D15" s="57">
        <f t="shared" si="0"/>
        <v>0</v>
      </c>
      <c r="E15" s="57"/>
      <c r="F15" s="57"/>
    </row>
    <row r="16" spans="1:6" ht="21.75" customHeight="1">
      <c r="A16" s="10"/>
      <c r="B16" s="33"/>
      <c r="C16" s="14" t="s">
        <v>65</v>
      </c>
      <c r="D16" s="57">
        <f t="shared" si="0"/>
        <v>0</v>
      </c>
      <c r="E16" s="57"/>
      <c r="F16" s="57"/>
    </row>
    <row r="17" spans="1:6" ht="21.75" customHeight="1">
      <c r="A17" s="11"/>
      <c r="B17" s="33"/>
      <c r="C17" s="14" t="s">
        <v>66</v>
      </c>
      <c r="D17" s="57">
        <f t="shared" si="0"/>
        <v>0</v>
      </c>
      <c r="E17" s="57"/>
      <c r="F17" s="57"/>
    </row>
    <row r="18" spans="1:6" ht="21.75" customHeight="1">
      <c r="A18" s="11"/>
      <c r="B18" s="33"/>
      <c r="C18" s="14" t="s">
        <v>67</v>
      </c>
      <c r="D18" s="57">
        <f t="shared" si="0"/>
        <v>0</v>
      </c>
      <c r="E18" s="57"/>
      <c r="F18" s="57"/>
    </row>
    <row r="19" spans="1:6" ht="21.75" customHeight="1">
      <c r="A19" s="11"/>
      <c r="B19" s="33"/>
      <c r="C19" s="30" t="s">
        <v>68</v>
      </c>
      <c r="D19" s="57">
        <f t="shared" si="0"/>
        <v>0</v>
      </c>
      <c r="E19" s="57"/>
      <c r="F19" s="57"/>
    </row>
    <row r="20" spans="1:6" ht="21.75" customHeight="1">
      <c r="A20" s="11"/>
      <c r="B20" s="33"/>
      <c r="C20" s="30" t="s">
        <v>69</v>
      </c>
      <c r="D20" s="57">
        <f t="shared" si="0"/>
        <v>0</v>
      </c>
      <c r="E20" s="57"/>
      <c r="F20" s="57"/>
    </row>
    <row r="21" spans="1:6" ht="21.75" customHeight="1">
      <c r="A21" s="11"/>
      <c r="B21" s="33"/>
      <c r="C21" s="30" t="s">
        <v>70</v>
      </c>
      <c r="D21" s="57">
        <f t="shared" si="0"/>
        <v>0</v>
      </c>
      <c r="E21" s="57"/>
      <c r="F21" s="57"/>
    </row>
    <row r="22" spans="1:6" ht="21.75" customHeight="1">
      <c r="A22" s="11"/>
      <c r="B22" s="33"/>
      <c r="C22" s="30" t="s">
        <v>71</v>
      </c>
      <c r="D22" s="57">
        <f t="shared" si="0"/>
        <v>0</v>
      </c>
      <c r="E22" s="57"/>
      <c r="F22" s="57"/>
    </row>
    <row r="23" spans="1:6" ht="21.75" customHeight="1">
      <c r="A23" s="11"/>
      <c r="B23" s="33"/>
      <c r="C23" s="30" t="s">
        <v>72</v>
      </c>
      <c r="D23" s="57">
        <f t="shared" si="0"/>
        <v>0</v>
      </c>
      <c r="E23" s="57"/>
      <c r="F23" s="57"/>
    </row>
    <row r="24" spans="1:6" ht="21.75" customHeight="1">
      <c r="A24" s="11"/>
      <c r="B24" s="33"/>
      <c r="C24" s="30" t="s">
        <v>73</v>
      </c>
      <c r="D24" s="57">
        <f t="shared" si="0"/>
        <v>0</v>
      </c>
      <c r="E24" s="57"/>
      <c r="F24" s="57"/>
    </row>
    <row r="25" spans="1:6" ht="21.75" customHeight="1">
      <c r="A25" s="11"/>
      <c r="B25" s="33"/>
      <c r="C25" s="14" t="s">
        <v>74</v>
      </c>
      <c r="D25" s="57">
        <f t="shared" si="0"/>
        <v>13</v>
      </c>
      <c r="E25" s="57">
        <v>13</v>
      </c>
      <c r="F25" s="57"/>
    </row>
    <row r="26" spans="1:6" ht="21.75" customHeight="1">
      <c r="A26" s="11"/>
      <c r="B26" s="33"/>
      <c r="C26" s="14" t="s">
        <v>75</v>
      </c>
      <c r="D26" s="57">
        <f t="shared" si="0"/>
        <v>0</v>
      </c>
      <c r="E26" s="57"/>
      <c r="F26" s="57"/>
    </row>
    <row r="27" spans="1:6" ht="21.75" customHeight="1">
      <c r="A27" s="11"/>
      <c r="B27" s="33"/>
      <c r="C27" s="14" t="s">
        <v>76</v>
      </c>
      <c r="D27" s="57">
        <f t="shared" si="0"/>
        <v>0</v>
      </c>
      <c r="E27" s="57"/>
      <c r="F27" s="57"/>
    </row>
    <row r="28" spans="1:6" ht="21.75" customHeight="1">
      <c r="A28" s="11"/>
      <c r="B28" s="33"/>
      <c r="C28" s="14" t="s">
        <v>77</v>
      </c>
      <c r="D28" s="57">
        <f t="shared" si="0"/>
        <v>0</v>
      </c>
      <c r="E28" s="57"/>
      <c r="F28" s="57"/>
    </row>
    <row r="29" spans="1:6" ht="21.75" customHeight="1">
      <c r="A29" s="11"/>
      <c r="B29" s="33"/>
      <c r="C29" s="50" t="s">
        <v>78</v>
      </c>
      <c r="D29" s="57">
        <f t="shared" si="0"/>
        <v>0</v>
      </c>
      <c r="E29" s="57"/>
      <c r="F29" s="57"/>
    </row>
    <row r="30" spans="1:6" ht="21.75" customHeight="1">
      <c r="A30" s="11"/>
      <c r="B30" s="33"/>
      <c r="C30" s="8" t="s">
        <v>79</v>
      </c>
      <c r="D30" s="57">
        <f t="shared" si="0"/>
        <v>0</v>
      </c>
      <c r="E30" s="57"/>
      <c r="F30" s="57"/>
    </row>
    <row r="31" spans="1:6" ht="21.75" customHeight="1">
      <c r="A31" s="11"/>
      <c r="B31" s="33"/>
      <c r="C31" s="51" t="s">
        <v>80</v>
      </c>
      <c r="D31" s="57">
        <f t="shared" si="0"/>
        <v>0</v>
      </c>
      <c r="E31" s="57"/>
      <c r="F31" s="57"/>
    </row>
    <row r="32" spans="1:6" ht="21.75" customHeight="1">
      <c r="A32" s="11"/>
      <c r="B32" s="33"/>
      <c r="C32" s="8" t="s">
        <v>81</v>
      </c>
      <c r="D32" s="57">
        <f t="shared" si="0"/>
        <v>0</v>
      </c>
      <c r="E32" s="57"/>
      <c r="F32" s="57"/>
    </row>
    <row r="33" spans="1:6" ht="21.75" customHeight="1">
      <c r="A33" s="11"/>
      <c r="B33" s="33"/>
      <c r="C33" s="8" t="s">
        <v>82</v>
      </c>
      <c r="D33" s="57">
        <f t="shared" si="0"/>
        <v>0</v>
      </c>
      <c r="E33" s="57"/>
      <c r="F33" s="57"/>
    </row>
    <row r="34" spans="1:6" ht="18" customHeight="1">
      <c r="A34" s="11"/>
      <c r="B34" s="33"/>
      <c r="C34" s="52"/>
      <c r="D34" s="57"/>
      <c r="E34" s="57"/>
      <c r="F34" s="57"/>
    </row>
    <row r="35" spans="1:6" ht="21.75" customHeight="1">
      <c r="A35" s="12" t="s">
        <v>8</v>
      </c>
      <c r="B35" s="106">
        <f>B6+B9</f>
        <v>218.29</v>
      </c>
      <c r="C35" s="12" t="s">
        <v>9</v>
      </c>
      <c r="D35" s="106">
        <f t="shared" si="0"/>
        <v>218.29</v>
      </c>
      <c r="E35" s="106">
        <f>SUM(E6:E34)</f>
        <v>218.29</v>
      </c>
      <c r="F35" s="57">
        <f>SUM(F6:F34)</f>
        <v>0</v>
      </c>
    </row>
    <row r="36" spans="1:6" ht="21" customHeight="1"/>
    <row r="37" spans="1:6" ht="21" customHeight="1"/>
    <row r="38" spans="1:6" ht="21" customHeight="1"/>
    <row r="39" spans="1:6" ht="21" customHeight="1"/>
    <row r="40" spans="1:6" ht="21" customHeight="1"/>
    <row r="41" spans="1:6" ht="21" customHeight="1"/>
    <row r="42" spans="1:6" ht="21" customHeight="1"/>
    <row r="43" spans="1:6" ht="21" customHeight="1"/>
    <row r="44" spans="1:6" ht="21" customHeight="1"/>
    <row r="45" spans="1:6" ht="21" customHeight="1"/>
    <row r="46" spans="1:6" ht="21" customHeight="1"/>
    <row r="47" spans="1:6" ht="21" customHeight="1"/>
    <row r="48" spans="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19.95" customHeight="1"/>
    <row r="234" ht="19.95" customHeight="1"/>
    <row r="235" ht="19.95" customHeight="1"/>
    <row r="236" ht="19.95" customHeight="1"/>
  </sheetData>
  <mergeCells count="3">
    <mergeCell ref="A4:B4"/>
    <mergeCell ref="C4:F4"/>
    <mergeCell ref="A2:F2"/>
  </mergeCells>
  <phoneticPr fontId="2" type="noConversion"/>
  <conditionalFormatting sqref="A6:A16">
    <cfRule type="cellIs" dxfId="0" priority="1" stopIfTrue="1" operator="equal">
      <formula>0</formula>
    </cfRule>
  </conditionalFormatting>
  <printOptions horizontalCentered="1"/>
  <pageMargins left="0.35433070866141736" right="0.35433070866141736" top="0.59055118110236227" bottom="0.39370078740157483" header="0.51181102362204722" footer="0.51181102362204722"/>
  <pageSetup paperSize="9" scale="90" firstPageNumber="9" orientation="portrait" useFirstPageNumber="1" r:id="rId1"/>
  <headerFooter alignWithMargins="0">
    <oddFooter>&amp;C－ &amp;P －</oddFooter>
  </headerFooter>
</worksheet>
</file>

<file path=xl/worksheets/sheet7.xml><?xml version="1.0" encoding="utf-8"?>
<worksheet xmlns="http://schemas.openxmlformats.org/spreadsheetml/2006/main" xmlns:r="http://schemas.openxmlformats.org/officeDocument/2006/relationships">
  <dimension ref="A1:E12"/>
  <sheetViews>
    <sheetView workbookViewId="0">
      <selection activeCell="A6" sqref="A6:E10"/>
    </sheetView>
  </sheetViews>
  <sheetFormatPr defaultColWidth="6.8984375" defaultRowHeight="23.25" customHeight="1"/>
  <cols>
    <col min="1" max="1" width="15.59765625" style="1" customWidth="1"/>
    <col min="2" max="2" width="27" style="1" customWidth="1"/>
    <col min="3" max="3" width="18.5" style="1" customWidth="1"/>
    <col min="4" max="4" width="16.19921875" style="1" customWidth="1"/>
    <col min="5" max="5" width="13.09765625" style="1" customWidth="1"/>
    <col min="6" max="254" width="6.8984375" style="1" customWidth="1"/>
    <col min="255" max="16384" width="6.8984375" style="1"/>
  </cols>
  <sheetData>
    <row r="1" spans="1:5" customFormat="1" ht="23.25" customHeight="1">
      <c r="A1" s="25" t="s">
        <v>150</v>
      </c>
    </row>
    <row r="2" spans="1:5" ht="30" customHeight="1">
      <c r="A2" s="144" t="s">
        <v>98</v>
      </c>
      <c r="B2" s="144"/>
      <c r="C2" s="144"/>
      <c r="D2" s="144"/>
      <c r="E2" s="144"/>
    </row>
    <row r="3" spans="1:5" ht="23.25" customHeight="1">
      <c r="A3" s="3" t="s">
        <v>155</v>
      </c>
      <c r="E3" s="19" t="s">
        <v>0</v>
      </c>
    </row>
    <row r="4" spans="1:5" s="39" customFormat="1" ht="28.8">
      <c r="A4" s="37" t="s">
        <v>87</v>
      </c>
      <c r="B4" s="37" t="s">
        <v>100</v>
      </c>
      <c r="C4" s="38" t="s">
        <v>1</v>
      </c>
      <c r="D4" s="37" t="s">
        <v>2</v>
      </c>
      <c r="E4" s="38" t="s">
        <v>3</v>
      </c>
    </row>
    <row r="5" spans="1:5" s="39" customFormat="1" ht="23.25" customHeight="1">
      <c r="A5" s="13"/>
      <c r="B5" s="107" t="s">
        <v>11</v>
      </c>
      <c r="C5" s="108">
        <f>SUM(C6:C10)</f>
        <v>218.29</v>
      </c>
      <c r="D5" s="108">
        <f>SUM(D6:D10)</f>
        <v>218.29</v>
      </c>
      <c r="E5" s="108"/>
    </row>
    <row r="6" spans="1:5" ht="23.25" customHeight="1">
      <c r="A6" s="62" t="s">
        <v>158</v>
      </c>
      <c r="B6" s="116" t="s">
        <v>159</v>
      </c>
      <c r="C6" s="65">
        <f>SUM(D6:E6)</f>
        <v>182.84</v>
      </c>
      <c r="D6" s="65">
        <v>182.84</v>
      </c>
      <c r="E6" s="65"/>
    </row>
    <row r="7" spans="1:5" ht="23.25" customHeight="1">
      <c r="A7" s="62" t="s">
        <v>160</v>
      </c>
      <c r="B7" s="117" t="s">
        <v>164</v>
      </c>
      <c r="C7" s="65">
        <f>SUM(D7:E7)</f>
        <v>8</v>
      </c>
      <c r="D7" s="65">
        <v>8</v>
      </c>
      <c r="E7" s="65"/>
    </row>
    <row r="8" spans="1:5" ht="23.25" customHeight="1">
      <c r="A8" s="62" t="s">
        <v>162</v>
      </c>
      <c r="B8" s="116" t="s">
        <v>161</v>
      </c>
      <c r="C8" s="65">
        <f>SUM(D8:E8)</f>
        <v>2.5</v>
      </c>
      <c r="D8" s="65">
        <v>2.5</v>
      </c>
      <c r="E8" s="65"/>
    </row>
    <row r="9" spans="1:5" ht="23.25" customHeight="1">
      <c r="A9" s="62" t="s">
        <v>163</v>
      </c>
      <c r="B9" s="118" t="s">
        <v>168</v>
      </c>
      <c r="C9" s="65">
        <f>SUM(D9:E9)</f>
        <v>11.95</v>
      </c>
      <c r="D9" s="65">
        <v>11.95</v>
      </c>
      <c r="E9" s="65"/>
    </row>
    <row r="10" spans="1:5" ht="23.25" customHeight="1">
      <c r="A10" s="62" t="s">
        <v>120</v>
      </c>
      <c r="B10" s="119" t="s">
        <v>169</v>
      </c>
      <c r="C10" s="65">
        <f>SUM(D10:E10)</f>
        <v>13</v>
      </c>
      <c r="D10" s="65">
        <v>13</v>
      </c>
      <c r="E10" s="65"/>
    </row>
    <row r="11" spans="1:5" ht="29.25" customHeight="1">
      <c r="A11" s="145" t="s">
        <v>115</v>
      </c>
      <c r="B11" s="145"/>
      <c r="C11" s="145"/>
      <c r="D11" s="145"/>
      <c r="E11" s="145"/>
    </row>
    <row r="12" spans="1:5" ht="20.100000000000001" customHeight="1">
      <c r="A12" s="146"/>
      <c r="B12" s="146"/>
      <c r="C12" s="146"/>
      <c r="D12" s="146"/>
      <c r="E12" s="146"/>
    </row>
  </sheetData>
  <mergeCells count="3">
    <mergeCell ref="A2:E2"/>
    <mergeCell ref="A11:E11"/>
    <mergeCell ref="A12:E12"/>
  </mergeCells>
  <phoneticPr fontId="2" type="noConversion"/>
  <printOptions horizontalCentered="1"/>
  <pageMargins left="0.35433070866141736" right="0.35433070866141736" top="0.98425196850393704" bottom="0.98425196850393704" header="0.51181102362204722" footer="0.51181102362204722"/>
  <pageSetup paperSize="9" firstPageNumber="10" orientation="landscape" useFirstPageNumber="1" r:id="rId1"/>
  <headerFooter alignWithMargins="0">
    <oddFooter>&amp;C－ &amp;P －</oddFooter>
  </headerFooter>
</worksheet>
</file>

<file path=xl/worksheets/sheet8.xml><?xml version="1.0" encoding="utf-8"?>
<worksheet xmlns="http://schemas.openxmlformats.org/spreadsheetml/2006/main" xmlns:r="http://schemas.openxmlformats.org/officeDocument/2006/relationships">
  <dimension ref="A1:E12"/>
  <sheetViews>
    <sheetView workbookViewId="0">
      <selection activeCell="E5" sqref="E5"/>
    </sheetView>
  </sheetViews>
  <sheetFormatPr defaultColWidth="6.8984375" defaultRowHeight="23.25" customHeight="1"/>
  <cols>
    <col min="1" max="1" width="15.59765625" style="1" customWidth="1"/>
    <col min="2" max="2" width="30.3984375" style="1" customWidth="1"/>
    <col min="3" max="3" width="18.5" style="1" customWidth="1"/>
    <col min="4" max="4" width="15" style="1" customWidth="1"/>
    <col min="5" max="5" width="21.5" style="1" customWidth="1"/>
    <col min="6" max="254" width="6.8984375" style="1" customWidth="1"/>
    <col min="255" max="16384" width="6.8984375" style="1"/>
  </cols>
  <sheetData>
    <row r="1" spans="1:5" customFormat="1" ht="23.25" customHeight="1">
      <c r="A1" s="25" t="s">
        <v>151</v>
      </c>
    </row>
    <row r="2" spans="1:5" ht="30" customHeight="1">
      <c r="A2" s="144" t="s">
        <v>54</v>
      </c>
      <c r="B2" s="144"/>
      <c r="C2" s="144"/>
      <c r="D2" s="144"/>
      <c r="E2" s="144"/>
    </row>
    <row r="3" spans="1:5" ht="23.25" customHeight="1">
      <c r="A3" s="3" t="s">
        <v>155</v>
      </c>
      <c r="E3" s="17" t="s">
        <v>0</v>
      </c>
    </row>
    <row r="4" spans="1:5" s="39" customFormat="1" ht="28.8">
      <c r="A4" s="37" t="s">
        <v>87</v>
      </c>
      <c r="B4" s="37" t="s">
        <v>100</v>
      </c>
      <c r="C4" s="38" t="s">
        <v>1</v>
      </c>
      <c r="D4" s="37" t="s">
        <v>2</v>
      </c>
      <c r="E4" s="38" t="s">
        <v>3</v>
      </c>
    </row>
    <row r="5" spans="1:5" s="39" customFormat="1" ht="23.25" customHeight="1">
      <c r="A5" s="13"/>
      <c r="B5" s="107" t="s">
        <v>11</v>
      </c>
      <c r="C5" s="108">
        <f>SUM(C6:C10)</f>
        <v>218.29</v>
      </c>
      <c r="D5" s="108">
        <f>SUM(D6:D10)</f>
        <v>218.29</v>
      </c>
      <c r="E5" s="108"/>
    </row>
    <row r="6" spans="1:5" ht="23.25" customHeight="1">
      <c r="A6" s="62" t="s">
        <v>158</v>
      </c>
      <c r="B6" s="116" t="s">
        <v>159</v>
      </c>
      <c r="C6" s="65">
        <f>SUM(D6:E6)</f>
        <v>182.84</v>
      </c>
      <c r="D6" s="65">
        <v>182.84</v>
      </c>
      <c r="E6" s="65"/>
    </row>
    <row r="7" spans="1:5" ht="23.25" customHeight="1">
      <c r="A7" s="62" t="s">
        <v>160</v>
      </c>
      <c r="B7" s="117" t="s">
        <v>164</v>
      </c>
      <c r="C7" s="65">
        <f>SUM(D7:E7)</f>
        <v>8</v>
      </c>
      <c r="D7" s="65">
        <v>8</v>
      </c>
      <c r="E7" s="65"/>
    </row>
    <row r="8" spans="1:5" ht="23.25" customHeight="1">
      <c r="A8" s="62" t="s">
        <v>162</v>
      </c>
      <c r="B8" s="116" t="s">
        <v>161</v>
      </c>
      <c r="C8" s="65">
        <f>SUM(D8:E8)</f>
        <v>2.5</v>
      </c>
      <c r="D8" s="65">
        <v>2.5</v>
      </c>
      <c r="E8" s="65"/>
    </row>
    <row r="9" spans="1:5" ht="23.25" customHeight="1">
      <c r="A9" s="62" t="s">
        <v>163</v>
      </c>
      <c r="B9" s="118" t="s">
        <v>168</v>
      </c>
      <c r="C9" s="65">
        <f>SUM(D9:E9)</f>
        <v>11.95</v>
      </c>
      <c r="D9" s="65">
        <v>11.95</v>
      </c>
      <c r="E9" s="65"/>
    </row>
    <row r="10" spans="1:5" ht="23.25" customHeight="1">
      <c r="A10" s="62" t="s">
        <v>120</v>
      </c>
      <c r="B10" s="119" t="s">
        <v>169</v>
      </c>
      <c r="C10" s="65">
        <f>SUM(D10:E10)</f>
        <v>13</v>
      </c>
      <c r="D10" s="65">
        <v>13</v>
      </c>
      <c r="E10" s="65"/>
    </row>
    <row r="11" spans="1:5" ht="29.25" customHeight="1">
      <c r="A11" s="145" t="s">
        <v>89</v>
      </c>
      <c r="B11" s="145"/>
      <c r="C11" s="145"/>
      <c r="D11" s="145"/>
      <c r="E11" s="145"/>
    </row>
    <row r="12" spans="1:5" ht="20.100000000000001" customHeight="1">
      <c r="A12" s="146"/>
      <c r="B12" s="146"/>
      <c r="C12" s="146"/>
      <c r="D12" s="146"/>
      <c r="E12" s="146"/>
    </row>
  </sheetData>
  <mergeCells count="3">
    <mergeCell ref="A2:E2"/>
    <mergeCell ref="A11:E11"/>
    <mergeCell ref="A12:E12"/>
  </mergeCells>
  <phoneticPr fontId="2" type="noConversion"/>
  <printOptions horizontalCentered="1"/>
  <pageMargins left="0.35433070866141736" right="0.35433070866141736" top="0.98425196850393704" bottom="0.98425196850393704" header="0.51181102362204722" footer="0.51181102362204722"/>
  <pageSetup paperSize="9" firstPageNumber="11" orientation="landscape" useFirstPageNumber="1" r:id="rId1"/>
  <headerFooter alignWithMargins="0">
    <oddFooter>&amp;C－ &amp;P －</oddFooter>
  </headerFooter>
</worksheet>
</file>

<file path=xl/worksheets/sheet9.xml><?xml version="1.0" encoding="utf-8"?>
<worksheet xmlns="http://schemas.openxmlformats.org/spreadsheetml/2006/main" xmlns:r="http://schemas.openxmlformats.org/officeDocument/2006/relationships">
  <dimension ref="A1:G34"/>
  <sheetViews>
    <sheetView showZeros="0" topLeftCell="A4" workbookViewId="0">
      <selection activeCell="J22" sqref="J22"/>
    </sheetView>
  </sheetViews>
  <sheetFormatPr defaultColWidth="6.8984375" defaultRowHeight="23.25" customHeight="1"/>
  <cols>
    <col min="1" max="1" width="13" style="1" customWidth="1"/>
    <col min="2" max="2" width="28.69921875" style="1" customWidth="1"/>
    <col min="3" max="5" width="15" style="1" customWidth="1"/>
    <col min="6" max="254" width="6.8984375" style="1" customWidth="1"/>
    <col min="255" max="16384" width="6.8984375" style="1"/>
  </cols>
  <sheetData>
    <row r="1" spans="1:5" s="53" customFormat="1" ht="23.25" customHeight="1">
      <c r="A1" s="120" t="s">
        <v>152</v>
      </c>
    </row>
    <row r="2" spans="1:5" ht="30" customHeight="1">
      <c r="A2" s="144" t="s">
        <v>85</v>
      </c>
      <c r="B2" s="144"/>
      <c r="C2" s="144"/>
      <c r="D2" s="144"/>
      <c r="E2" s="144"/>
    </row>
    <row r="3" spans="1:5" ht="23.25" customHeight="1">
      <c r="A3" s="121" t="s">
        <v>155</v>
      </c>
      <c r="E3" s="19" t="s">
        <v>0</v>
      </c>
    </row>
    <row r="4" spans="1:5" s="39" customFormat="1" ht="33" customHeight="1">
      <c r="A4" s="20" t="s">
        <v>90</v>
      </c>
      <c r="B4" s="20" t="s">
        <v>95</v>
      </c>
      <c r="C4" s="20" t="s">
        <v>11</v>
      </c>
      <c r="D4" s="20" t="s">
        <v>96</v>
      </c>
      <c r="E4" s="20" t="s">
        <v>97</v>
      </c>
    </row>
    <row r="5" spans="1:5" ht="18" customHeight="1">
      <c r="A5" s="109"/>
      <c r="B5" s="109" t="s">
        <v>124</v>
      </c>
      <c r="C5" s="108">
        <f>D5+E5</f>
        <v>218.28999999999996</v>
      </c>
      <c r="D5" s="108">
        <f>D6+D13+D30</f>
        <v>160.78999999999996</v>
      </c>
      <c r="E5" s="108">
        <f>E6+E13+E30</f>
        <v>57.5</v>
      </c>
    </row>
    <row r="6" spans="1:5" ht="18" customHeight="1">
      <c r="A6" s="114" t="s">
        <v>107</v>
      </c>
      <c r="B6" s="115" t="s">
        <v>108</v>
      </c>
      <c r="C6" s="108">
        <f>C7+C8+C9+C10+C11+C12</f>
        <v>135.83999999999997</v>
      </c>
      <c r="D6" s="108">
        <f>D7+D8+D9+D10+D11+D12</f>
        <v>135.83999999999997</v>
      </c>
      <c r="E6" s="108">
        <f>E7+E8+E9+E10+E12</f>
        <v>0</v>
      </c>
    </row>
    <row r="7" spans="1:5" ht="18" customHeight="1">
      <c r="A7" s="110" t="s">
        <v>39</v>
      </c>
      <c r="B7" s="111" t="s">
        <v>40</v>
      </c>
      <c r="C7" s="65">
        <f t="shared" ref="C7:C29" si="0">SUM(D7:E7)</f>
        <v>44.94</v>
      </c>
      <c r="D7" s="65">
        <v>44.94</v>
      </c>
      <c r="E7" s="65"/>
    </row>
    <row r="8" spans="1:5" ht="18" customHeight="1">
      <c r="A8" s="110" t="s">
        <v>41</v>
      </c>
      <c r="B8" s="111" t="s">
        <v>42</v>
      </c>
      <c r="C8" s="65">
        <f t="shared" si="0"/>
        <v>37.85</v>
      </c>
      <c r="D8" s="65">
        <v>37.85</v>
      </c>
      <c r="E8" s="65"/>
    </row>
    <row r="9" spans="1:5" ht="18" customHeight="1">
      <c r="A9" s="110" t="s">
        <v>125</v>
      </c>
      <c r="B9" s="111" t="s">
        <v>126</v>
      </c>
      <c r="C9" s="65">
        <f t="shared" si="0"/>
        <v>3.75</v>
      </c>
      <c r="D9" s="65">
        <v>3.75</v>
      </c>
      <c r="E9" s="65"/>
    </row>
    <row r="10" spans="1:5" ht="18" customHeight="1">
      <c r="A10" s="110" t="s">
        <v>127</v>
      </c>
      <c r="B10" s="111" t="s">
        <v>175</v>
      </c>
      <c r="C10" s="65">
        <f t="shared" si="0"/>
        <v>6.49</v>
      </c>
      <c r="D10" s="65">
        <v>6.49</v>
      </c>
      <c r="E10" s="65"/>
    </row>
    <row r="11" spans="1:5" ht="18" customHeight="1">
      <c r="A11" s="110" t="s">
        <v>173</v>
      </c>
      <c r="B11" s="111" t="s">
        <v>174</v>
      </c>
      <c r="C11" s="65">
        <f>SUM(D11:E11)</f>
        <v>17.309999999999999</v>
      </c>
      <c r="D11" s="65">
        <v>17.309999999999999</v>
      </c>
      <c r="E11" s="65"/>
    </row>
    <row r="12" spans="1:5" ht="18" customHeight="1">
      <c r="A12" s="110" t="s">
        <v>128</v>
      </c>
      <c r="B12" s="111" t="s">
        <v>129</v>
      </c>
      <c r="C12" s="65">
        <f t="shared" si="0"/>
        <v>25.5</v>
      </c>
      <c r="D12" s="65">
        <v>25.5</v>
      </c>
      <c r="E12" s="65"/>
    </row>
    <row r="13" spans="1:5" ht="18" customHeight="1">
      <c r="A13" s="114" t="s">
        <v>109</v>
      </c>
      <c r="B13" s="109" t="s">
        <v>110</v>
      </c>
      <c r="C13" s="108">
        <f>SUM(C14:C29)</f>
        <v>57.5</v>
      </c>
      <c r="D13" s="108">
        <f>SUM(D14:D29)</f>
        <v>0</v>
      </c>
      <c r="E13" s="108">
        <f>SUM(E14:E29)</f>
        <v>57.5</v>
      </c>
    </row>
    <row r="14" spans="1:5" ht="18" customHeight="1">
      <c r="A14" s="113">
        <v>30201</v>
      </c>
      <c r="B14" s="112" t="s">
        <v>43</v>
      </c>
      <c r="C14" s="65">
        <f t="shared" si="0"/>
        <v>4</v>
      </c>
      <c r="D14" s="65"/>
      <c r="E14" s="65">
        <v>4</v>
      </c>
    </row>
    <row r="15" spans="1:5" ht="18" customHeight="1">
      <c r="A15" s="113">
        <v>30202</v>
      </c>
      <c r="B15" s="112" t="s">
        <v>44</v>
      </c>
      <c r="C15" s="65">
        <f t="shared" si="0"/>
        <v>1.73</v>
      </c>
      <c r="D15" s="65"/>
      <c r="E15" s="65">
        <v>1.73</v>
      </c>
    </row>
    <row r="16" spans="1:5" ht="18" customHeight="1">
      <c r="A16" s="113">
        <v>30204</v>
      </c>
      <c r="B16" s="112" t="s">
        <v>143</v>
      </c>
      <c r="C16" s="65">
        <f t="shared" si="0"/>
        <v>0.6</v>
      </c>
      <c r="D16" s="65"/>
      <c r="E16" s="65">
        <v>0.6</v>
      </c>
    </row>
    <row r="17" spans="1:5" ht="18" customHeight="1">
      <c r="A17" s="113">
        <v>30205</v>
      </c>
      <c r="B17" s="112" t="s">
        <v>130</v>
      </c>
      <c r="C17" s="65">
        <f t="shared" si="0"/>
        <v>0.15</v>
      </c>
      <c r="D17" s="65"/>
      <c r="E17" s="65">
        <v>0.15</v>
      </c>
    </row>
    <row r="18" spans="1:5" ht="18" customHeight="1">
      <c r="A18" s="113">
        <v>30206</v>
      </c>
      <c r="B18" s="112" t="s">
        <v>131</v>
      </c>
      <c r="C18" s="65">
        <f t="shared" si="0"/>
        <v>3.4</v>
      </c>
      <c r="D18" s="65"/>
      <c r="E18" s="65">
        <v>3.4</v>
      </c>
    </row>
    <row r="19" spans="1:5" ht="18" customHeight="1">
      <c r="A19" s="113">
        <v>30207</v>
      </c>
      <c r="B19" s="112" t="s">
        <v>132</v>
      </c>
      <c r="C19" s="65">
        <f t="shared" si="0"/>
        <v>3.5</v>
      </c>
      <c r="D19" s="65"/>
      <c r="E19" s="65">
        <v>3.5</v>
      </c>
    </row>
    <row r="20" spans="1:5" ht="18" customHeight="1">
      <c r="A20" s="113">
        <v>30211</v>
      </c>
      <c r="B20" s="112" t="s">
        <v>133</v>
      </c>
      <c r="C20" s="65">
        <f t="shared" si="0"/>
        <v>4.8499999999999996</v>
      </c>
      <c r="D20" s="65"/>
      <c r="E20" s="65">
        <v>4.8499999999999996</v>
      </c>
    </row>
    <row r="21" spans="1:5" ht="18" customHeight="1">
      <c r="A21" s="113">
        <v>30213</v>
      </c>
      <c r="B21" s="112" t="s">
        <v>134</v>
      </c>
      <c r="C21" s="65">
        <f t="shared" si="0"/>
        <v>3</v>
      </c>
      <c r="D21" s="65"/>
      <c r="E21" s="65">
        <v>3</v>
      </c>
    </row>
    <row r="22" spans="1:5" ht="18" customHeight="1">
      <c r="A22" s="113">
        <v>30216</v>
      </c>
      <c r="B22" s="112" t="s">
        <v>135</v>
      </c>
      <c r="C22" s="65">
        <f t="shared" si="0"/>
        <v>2</v>
      </c>
      <c r="D22" s="65"/>
      <c r="E22" s="65">
        <v>2</v>
      </c>
    </row>
    <row r="23" spans="1:5" ht="18" customHeight="1">
      <c r="A23" s="113">
        <v>30217</v>
      </c>
      <c r="B23" s="112" t="s">
        <v>136</v>
      </c>
      <c r="C23" s="65">
        <f t="shared" si="0"/>
        <v>0.55000000000000004</v>
      </c>
      <c r="D23" s="65"/>
      <c r="E23" s="65">
        <v>0.55000000000000004</v>
      </c>
    </row>
    <row r="24" spans="1:5" ht="18" customHeight="1">
      <c r="A24" s="113">
        <v>30227</v>
      </c>
      <c r="B24" s="112" t="s">
        <v>170</v>
      </c>
      <c r="C24" s="65">
        <f t="shared" si="0"/>
        <v>1.5</v>
      </c>
      <c r="D24" s="65"/>
      <c r="E24" s="65">
        <v>1.5</v>
      </c>
    </row>
    <row r="25" spans="1:5" ht="18" customHeight="1">
      <c r="A25" s="113">
        <v>30228</v>
      </c>
      <c r="B25" s="112" t="s">
        <v>137</v>
      </c>
      <c r="C25" s="65">
        <f t="shared" si="0"/>
        <v>0.99</v>
      </c>
      <c r="D25" s="65"/>
      <c r="E25" s="65">
        <v>0.99</v>
      </c>
    </row>
    <row r="26" spans="1:5" ht="18" customHeight="1">
      <c r="A26" s="113">
        <v>30229</v>
      </c>
      <c r="B26" s="112" t="s">
        <v>138</v>
      </c>
      <c r="C26" s="65">
        <f t="shared" si="0"/>
        <v>2.0699999999999998</v>
      </c>
      <c r="D26" s="65"/>
      <c r="E26" s="65">
        <v>2.0699999999999998</v>
      </c>
    </row>
    <row r="27" spans="1:5" ht="18" customHeight="1">
      <c r="A27" s="113">
        <v>30231</v>
      </c>
      <c r="B27" s="112" t="s">
        <v>91</v>
      </c>
      <c r="C27" s="65">
        <f t="shared" si="0"/>
        <v>7</v>
      </c>
      <c r="D27" s="65"/>
      <c r="E27" s="65">
        <v>7</v>
      </c>
    </row>
    <row r="28" spans="1:5" ht="18" customHeight="1">
      <c r="A28" s="113">
        <v>30239</v>
      </c>
      <c r="B28" s="112" t="s">
        <v>171</v>
      </c>
      <c r="C28" s="65">
        <v>14.4</v>
      </c>
      <c r="D28" s="65"/>
      <c r="E28" s="65">
        <v>14.4</v>
      </c>
    </row>
    <row r="29" spans="1:5" ht="18" customHeight="1">
      <c r="A29" s="113">
        <v>30299</v>
      </c>
      <c r="B29" s="112" t="s">
        <v>139</v>
      </c>
      <c r="C29" s="65">
        <f t="shared" si="0"/>
        <v>7.76</v>
      </c>
      <c r="D29" s="65"/>
      <c r="E29" s="65">
        <v>7.76</v>
      </c>
    </row>
    <row r="30" spans="1:5" ht="18" customHeight="1">
      <c r="A30" s="114" t="s">
        <v>111</v>
      </c>
      <c r="B30" s="115" t="s">
        <v>140</v>
      </c>
      <c r="C30" s="108">
        <f>SUM(C31:C33)</f>
        <v>24.95</v>
      </c>
      <c r="D30" s="108">
        <f>SUM(D31:D33)</f>
        <v>24.95</v>
      </c>
      <c r="E30" s="108"/>
    </row>
    <row r="31" spans="1:5" ht="18" customHeight="1">
      <c r="A31" s="110" t="s">
        <v>45</v>
      </c>
      <c r="B31" s="111" t="s">
        <v>46</v>
      </c>
      <c r="C31" s="65">
        <f>SUM(D31:E31)</f>
        <v>2.95</v>
      </c>
      <c r="D31" s="65">
        <v>2.95</v>
      </c>
      <c r="E31" s="65"/>
    </row>
    <row r="32" spans="1:5" ht="18" customHeight="1">
      <c r="A32" s="110" t="s">
        <v>176</v>
      </c>
      <c r="B32" s="34" t="s">
        <v>177</v>
      </c>
      <c r="C32" s="65">
        <f>SUM(D32:E32)</f>
        <v>9</v>
      </c>
      <c r="D32" s="65">
        <v>9</v>
      </c>
      <c r="E32" s="65"/>
    </row>
    <row r="33" spans="1:7" ht="18" customHeight="1">
      <c r="A33" s="110" t="s">
        <v>141</v>
      </c>
      <c r="B33" s="111" t="s">
        <v>142</v>
      </c>
      <c r="C33" s="65">
        <f>SUM(D33:E33)</f>
        <v>13</v>
      </c>
      <c r="D33" s="65">
        <v>13</v>
      </c>
      <c r="E33" s="65"/>
    </row>
    <row r="34" spans="1:7" ht="52.5" customHeight="1">
      <c r="A34" s="145" t="s">
        <v>116</v>
      </c>
      <c r="B34" s="145"/>
      <c r="C34" s="145"/>
      <c r="D34" s="145"/>
      <c r="E34" s="145"/>
      <c r="F34" s="18"/>
      <c r="G34" s="18"/>
    </row>
  </sheetData>
  <mergeCells count="2">
    <mergeCell ref="A2:E2"/>
    <mergeCell ref="A34:E34"/>
  </mergeCells>
  <phoneticPr fontId="2" type="noConversion"/>
  <printOptions horizontalCentered="1"/>
  <pageMargins left="0.35433070866141736" right="0.35433070866141736" top="0.55000000000000004" bottom="0.28999999999999998" header="0.79" footer="0.51181102362204722"/>
  <pageSetup paperSize="9" firstPageNumber="12" orientation="portrait" useFirstPageNumber="1"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收支总表（批复表）</vt:lpstr>
      <vt:lpstr>收入总表</vt:lpstr>
      <vt:lpstr>支出总表</vt:lpstr>
      <vt:lpstr>专项业务经费（批复表）</vt:lpstr>
      <vt:lpstr>项目表（批复表）</vt:lpstr>
      <vt:lpstr>财政拨款收支总表</vt:lpstr>
      <vt:lpstr>财政拨款支出表</vt:lpstr>
      <vt:lpstr>公共预算支出表</vt:lpstr>
      <vt:lpstr>公共预算基本支出表</vt:lpstr>
      <vt:lpstr>基金支出表</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Administrator</cp:lastModifiedBy>
  <cp:lastPrinted>2017-03-01T08:42:56Z</cp:lastPrinted>
  <dcterms:created xsi:type="dcterms:W3CDTF">2015-04-15T03:34:12Z</dcterms:created>
  <dcterms:modified xsi:type="dcterms:W3CDTF">2017-03-02T07:15:50Z</dcterms:modified>
</cp:coreProperties>
</file>