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8480" windowHeight="7380" tabRatio="1000"/>
  </bookViews>
  <sheets>
    <sheet name="收支总表（批复表）" sheetId="6" r:id="rId1"/>
    <sheet name="收入总表" sheetId="9" r:id="rId2"/>
    <sheet name="支出总表" sheetId="10" r:id="rId3"/>
    <sheet name="专项业务经费（批复表）" sheetId="7" r:id="rId4"/>
    <sheet name="项目表（批复表）" sheetId="8" r:id="rId5"/>
    <sheet name="财政拨款收支总表" sheetId="12" r:id="rId6"/>
    <sheet name="财政拨款支出表" sheetId="13" r:id="rId7"/>
    <sheet name="公共预算支出表" sheetId="2" r:id="rId8"/>
    <sheet name="公共预算基本支出表" sheetId="3" r:id="rId9"/>
    <sheet name="基金支出表" sheetId="11" r:id="rId10"/>
  </sheets>
  <calcPr calcId="144525"/>
</workbook>
</file>

<file path=xl/calcChain.xml><?xml version="1.0" encoding="utf-8"?>
<calcChain xmlns="http://schemas.openxmlformats.org/spreadsheetml/2006/main">
  <c r="B7" i="6"/>
  <c r="I7"/>
  <c r="J7"/>
  <c r="C5" i="9"/>
  <c r="D5"/>
  <c r="E5"/>
  <c r="C6"/>
  <c r="C7"/>
  <c r="C8"/>
  <c r="C9"/>
  <c r="C6" i="10"/>
  <c r="D6"/>
  <c r="E6"/>
  <c r="F6"/>
  <c r="G6"/>
  <c r="H6"/>
  <c r="C7"/>
  <c r="D7"/>
  <c r="C8"/>
  <c r="D8"/>
  <c r="C9"/>
  <c r="D9"/>
  <c r="C10"/>
  <c r="D10"/>
  <c r="C11"/>
  <c r="D11"/>
  <c r="D6" i="7"/>
  <c r="F6"/>
  <c r="D7"/>
  <c r="D6" i="12"/>
  <c r="D7"/>
  <c r="D8"/>
  <c r="D9"/>
  <c r="D10"/>
  <c r="D11"/>
  <c r="D12"/>
  <c r="D13"/>
  <c r="D15"/>
  <c r="D16"/>
  <c r="D17"/>
  <c r="D18"/>
  <c r="D19"/>
  <c r="D20"/>
  <c r="D21"/>
  <c r="D22"/>
  <c r="D23"/>
  <c r="D24"/>
  <c r="D25"/>
  <c r="D26"/>
  <c r="D27"/>
  <c r="D28"/>
  <c r="D29"/>
  <c r="D30"/>
  <c r="D31"/>
  <c r="D32"/>
  <c r="D33"/>
  <c r="B35"/>
  <c r="D35"/>
  <c r="E35"/>
  <c r="F35"/>
  <c r="C5" i="13"/>
  <c r="D5"/>
  <c r="C6"/>
  <c r="C7"/>
  <c r="C8"/>
  <c r="C9"/>
  <c r="C10"/>
  <c r="C5" i="2"/>
  <c r="D5"/>
  <c r="C6"/>
  <c r="C7"/>
  <c r="C8"/>
  <c r="C9"/>
  <c r="C10"/>
  <c r="C5" i="3"/>
  <c r="D5"/>
  <c r="E5"/>
  <c r="C6"/>
  <c r="D6"/>
  <c r="E6"/>
  <c r="C7"/>
  <c r="C8"/>
  <c r="C9"/>
  <c r="C10"/>
  <c r="C11"/>
  <c r="C12"/>
  <c r="C13"/>
  <c r="D13"/>
  <c r="E13"/>
  <c r="C14"/>
  <c r="C15"/>
  <c r="C16"/>
  <c r="C17"/>
  <c r="C18"/>
  <c r="C19"/>
  <c r="C20"/>
  <c r="C21"/>
  <c r="C22"/>
  <c r="C23"/>
  <c r="C24"/>
  <c r="C25"/>
  <c r="C26"/>
  <c r="C27"/>
  <c r="C28"/>
  <c r="C29"/>
  <c r="C31"/>
  <c r="C32"/>
  <c r="D32"/>
  <c r="C33"/>
  <c r="C34"/>
  <c r="C35"/>
</calcChain>
</file>

<file path=xl/sharedStrings.xml><?xml version="1.0" encoding="utf-8"?>
<sst xmlns="http://schemas.openxmlformats.org/spreadsheetml/2006/main" count="261" uniqueCount="156">
  <si>
    <t>附件1-1</t>
  </si>
  <si>
    <t>2017年部门预算收支总表</t>
  </si>
  <si>
    <t>单位：万元</t>
  </si>
  <si>
    <t>单位名称</t>
  </si>
  <si>
    <t>收入</t>
  </si>
  <si>
    <t>支出</t>
  </si>
  <si>
    <t>非税收入征收计划</t>
  </si>
  <si>
    <t>合计</t>
  </si>
  <si>
    <t>经费
拨款</t>
  </si>
  <si>
    <t>纳入预算管理的
非税收入拨款</t>
  </si>
  <si>
    <t>政府性
基金预算拨款</t>
  </si>
  <si>
    <t>财政专户管理的非税收入拨款</t>
  </si>
  <si>
    <t>上级补助收入</t>
  </si>
  <si>
    <t>附属单位上缴收入</t>
  </si>
  <si>
    <t>基本支出</t>
  </si>
  <si>
    <t>项目
支出</t>
  </si>
  <si>
    <t>小计</t>
  </si>
  <si>
    <t>工资福
利支出</t>
  </si>
  <si>
    <t>一般商品
服务支出</t>
  </si>
  <si>
    <t>对个人和
家庭补助</t>
  </si>
  <si>
    <t>常德市质量技术监督局</t>
  </si>
  <si>
    <t>附件1-2</t>
  </si>
  <si>
    <t>2017年部门预算收入总表</t>
  </si>
  <si>
    <t>单位名称 ：常德市质量技术监督局</t>
  </si>
  <si>
    <t>功能科目编码
（类款项）</t>
  </si>
  <si>
    <t>功能科目名称</t>
  </si>
  <si>
    <t>纳入预算管理的非税收入拨款</t>
  </si>
  <si>
    <t xml:space="preserve">   2011701</t>
  </si>
  <si>
    <t>行政运行</t>
  </si>
  <si>
    <t xml:space="preserve">  2011707</t>
  </si>
  <si>
    <t>质量技术监督技术支持-办公设备</t>
  </si>
  <si>
    <t xml:space="preserve">  2080501</t>
  </si>
  <si>
    <t>归口管理的行政单位离退休</t>
  </si>
  <si>
    <t xml:space="preserve">   2210201</t>
  </si>
  <si>
    <t>住房公积金</t>
  </si>
  <si>
    <t>其他质量技术监督与检验检疫事务</t>
  </si>
  <si>
    <t>附件1-3</t>
  </si>
  <si>
    <t>2017年部门预算支出总表</t>
  </si>
  <si>
    <t>附件1-4</t>
  </si>
  <si>
    <t>2017年部门预算专项业务经费支出明细表</t>
  </si>
  <si>
    <t>单位名称：常德市质量技术监督局</t>
  </si>
  <si>
    <t>项目名称</t>
  </si>
  <si>
    <t>资金来源</t>
  </si>
  <si>
    <t>具体内容</t>
  </si>
  <si>
    <t>备注</t>
  </si>
  <si>
    <t>纳入预算管理的非税
收入拨款</t>
  </si>
  <si>
    <t>财政专户管理的非税
收入拨款</t>
  </si>
  <si>
    <t>专项业务经费</t>
  </si>
  <si>
    <t>产品质量监督专项</t>
  </si>
  <si>
    <t>附件1-5</t>
  </si>
  <si>
    <t>2017年部门预算项目支出明细表</t>
  </si>
  <si>
    <t>基金预
算拨款</t>
  </si>
  <si>
    <t>质量技术监督专项</t>
  </si>
  <si>
    <t>1、特种设备安全监督</t>
  </si>
  <si>
    <t>2、产品质量监管</t>
  </si>
  <si>
    <t>附件1-6</t>
  </si>
  <si>
    <t>2017年财政拨款收支预算表</t>
  </si>
  <si>
    <t>收      入</t>
  </si>
  <si>
    <t>支      出</t>
  </si>
  <si>
    <t>项    目</t>
  </si>
  <si>
    <t>预算数</t>
  </si>
  <si>
    <t>一般公共
预算拨款</t>
  </si>
  <si>
    <t>政府性
基金拨款</t>
  </si>
  <si>
    <t>一、一般公共预算收入拨款</t>
  </si>
  <si>
    <t>一、一般公共服务支出</t>
  </si>
  <si>
    <t xml:space="preserve">    经费拨款（补助）</t>
  </si>
  <si>
    <t>二、外交支出</t>
  </si>
  <si>
    <r>
      <t xml:space="preserve">    </t>
    </r>
    <r>
      <rPr>
        <sz val="11"/>
        <rFont val="宋体"/>
        <charset val="134"/>
      </rPr>
      <t>纳入预算管理的非税收入拨款</t>
    </r>
  </si>
  <si>
    <t>三、国防支出</t>
  </si>
  <si>
    <t>二、政府性基金拨款</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</si>
  <si>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</si>
  <si>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</si>
  <si>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</si>
  <si>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</si>
  <si>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</si>
  <si>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</si>
  <si>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</si>
  <si>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</si>
  <si>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</si>
  <si>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</si>
  <si>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</si>
  <si>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</si>
  <si>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</si>
  <si>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</si>
  <si>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</si>
  <si>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</si>
  <si>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</si>
  <si>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</si>
  <si>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</si>
  <si>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</si>
  <si>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</si>
  <si>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</si>
  <si>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</si>
  <si>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</si>
  <si>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</si>
  <si>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本年收入合计</t>
  </si>
  <si>
    <t>本年支出合计</t>
  </si>
  <si>
    <t>附件1-7</t>
  </si>
  <si>
    <t>2017年财政拨款支出预算表</t>
  </si>
  <si>
    <t>项目支出</t>
  </si>
  <si>
    <t>说明：本表的公开内容为列市级支出的当年财政拨款安排情况（包括一般公共预算拨款和政府性基金预算拨款）。</t>
  </si>
  <si>
    <t>附件1-8</t>
  </si>
  <si>
    <t>2017年一般公共预算拨款支出预算表</t>
  </si>
  <si>
    <t>说明：本表的公开内容为列市级支出的当年一般公共预算拨款安排情况（包括经费拨款和纳入预算管理的非税收入拨款）。</t>
  </si>
  <si>
    <t>附件1-9</t>
  </si>
  <si>
    <t>2017年一般公共预算基本支出预算表</t>
  </si>
  <si>
    <t>经济科目编码
（类款）</t>
  </si>
  <si>
    <t>经济科目名称</t>
  </si>
  <si>
    <t>人员经费</t>
  </si>
  <si>
    <t>公用经费</t>
  </si>
  <si>
    <t>301</t>
  </si>
  <si>
    <t>工资福利支出</t>
  </si>
  <si>
    <t>30101</t>
  </si>
  <si>
    <t>基本工资</t>
  </si>
  <si>
    <t>30102</t>
  </si>
  <si>
    <t>津贴补贴</t>
  </si>
  <si>
    <t>30103</t>
  </si>
  <si>
    <t>奖金</t>
  </si>
  <si>
    <t>30104</t>
  </si>
  <si>
    <t>其他社会保障缴费</t>
  </si>
  <si>
    <t>30108</t>
  </si>
  <si>
    <t>机关事业单位基本养老保险缴费</t>
  </si>
  <si>
    <t>30199</t>
  </si>
  <si>
    <t>其他工资福利支出</t>
  </si>
  <si>
    <t>302</t>
  </si>
  <si>
    <t>商品和服务支出</t>
  </si>
  <si>
    <t>办公费</t>
  </si>
  <si>
    <t>印刷费</t>
  </si>
  <si>
    <t>手续费</t>
  </si>
  <si>
    <t>水费</t>
  </si>
  <si>
    <t>电费</t>
  </si>
  <si>
    <t>邮电费</t>
  </si>
  <si>
    <t>物业管理费</t>
  </si>
  <si>
    <t>差旅费</t>
  </si>
  <si>
    <t>维修（护）费</t>
  </si>
  <si>
    <t>会议费</t>
  </si>
  <si>
    <t>培训费</t>
  </si>
  <si>
    <t>公务接待费</t>
  </si>
  <si>
    <t>劳务费</t>
  </si>
  <si>
    <t>工会经费</t>
  </si>
  <si>
    <t>福利费</t>
  </si>
  <si>
    <t>公务用车运行维护费</t>
  </si>
  <si>
    <t>其他交通费用</t>
  </si>
  <si>
    <t>其他商品和服务支出</t>
  </si>
  <si>
    <t>303</t>
  </si>
  <si>
    <t>对个人和家庭的补助</t>
  </si>
  <si>
    <t>30302</t>
  </si>
  <si>
    <t>退休费</t>
  </si>
  <si>
    <t>30305</t>
  </si>
  <si>
    <t>生活补助</t>
  </si>
  <si>
    <t>30311</t>
  </si>
  <si>
    <t xml:space="preserve">    说明：1.本表的公开内容为列市级支出的当年一般公共预算拨款安排的基本支出情况（包括经费拨款和纳入预算管理的非税收入拨款）。2.人员经费包括工资福利支出和对个人和家庭补助支出，公用经费包括商品服务支出和其他资本性支出。</t>
  </si>
  <si>
    <t>附件1-10</t>
  </si>
  <si>
    <t>2017年政府性基金预算拨款支出预算表</t>
  </si>
  <si>
    <t>本单位无此支出内容</t>
  </si>
  <si>
    <t>说明：本表的公开内容为列市级支出的当年政府性基金预算拨款安排情况。没有此项收入安排支出的单位不能删除此表，需列空表并进行说明。</t>
  </si>
</sst>
</file>

<file path=xl/styles.xml><?xml version="1.0" encoding="utf-8"?>
<styleSheet xmlns="http://schemas.openxmlformats.org/spreadsheetml/2006/main">
  <numFmts count="5">
    <numFmt numFmtId="180" formatCode=";;"/>
    <numFmt numFmtId="181" formatCode="#,##0.00_);[Red]\(#,##0.00\)"/>
    <numFmt numFmtId="182" formatCode="0.00_);[Red]\(0.00\)"/>
    <numFmt numFmtId="183" formatCode="0_ "/>
    <numFmt numFmtId="184" formatCode="0.00_ "/>
  </numFmts>
  <fonts count="18">
    <font>
      <sz val="12"/>
      <name val="宋体"/>
      <charset val="134"/>
    </font>
    <font>
      <sz val="11"/>
      <name val="宋体"/>
      <charset val="134"/>
    </font>
    <font>
      <sz val="22"/>
      <name val="方正大标宋简体"/>
      <charset val="134"/>
    </font>
    <font>
      <b/>
      <sz val="12"/>
      <name val="宋体"/>
      <charset val="134"/>
    </font>
    <font>
      <sz val="11"/>
      <name val="Times New Roman"/>
      <family val="1"/>
    </font>
    <font>
      <sz val="10"/>
      <name val="Times New Roman"/>
      <family val="1"/>
    </font>
    <font>
      <sz val="12"/>
      <name val="Times New Roman"/>
      <family val="1"/>
    </font>
    <font>
      <sz val="10"/>
      <name val="宋体"/>
      <charset val="134"/>
    </font>
    <font>
      <b/>
      <sz val="11"/>
      <name val="Times New Roman"/>
      <family val="1"/>
    </font>
    <font>
      <b/>
      <sz val="10"/>
      <name val="Times New Roman"/>
      <family val="1"/>
    </font>
    <font>
      <b/>
      <sz val="11"/>
      <name val="宋体"/>
      <charset val="134"/>
    </font>
    <font>
      <b/>
      <sz val="12"/>
      <name val="Times New Roman"/>
      <family val="1"/>
    </font>
    <font>
      <sz val="22"/>
      <name val="方正小标宋简体"/>
      <charset val="134"/>
    </font>
    <font>
      <b/>
      <sz val="10"/>
      <name val="宋体"/>
      <charset val="134"/>
    </font>
    <font>
      <sz val="9"/>
      <name val="宋体"/>
      <charset val="134"/>
    </font>
    <font>
      <sz val="24"/>
      <name val="方正大标宋简体"/>
      <charset val="134"/>
    </font>
    <font>
      <sz val="24"/>
      <name val="黑体"/>
      <charset val="134"/>
    </font>
    <font>
      <sz val="12"/>
      <name val="宋体"/>
      <charset val="13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17" fillId="0" borderId="0"/>
    <xf numFmtId="0" fontId="14" fillId="0" borderId="0"/>
    <xf numFmtId="0" fontId="17" fillId="0" borderId="0"/>
    <xf numFmtId="0" fontId="14" fillId="0" borderId="0"/>
  </cellStyleXfs>
  <cellXfs count="155">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3" fillId="0" borderId="2" xfId="0" applyFont="1" applyBorder="1">
      <alignment vertical="center"/>
    </xf>
    <xf numFmtId="0" fontId="5"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 vertical="center" wrapText="1"/>
    </xf>
    <xf numFmtId="0" fontId="1" fillId="0" borderId="0" xfId="3" applyFont="1" applyAlignment="1">
      <alignment vertical="center"/>
    </xf>
    <xf numFmtId="0" fontId="10" fillId="0" borderId="0" xfId="0" applyNumberFormat="1" applyFont="1" applyFill="1" applyAlignment="1" applyProtection="1">
      <alignment horizontal="right" vertical="center" wrapText="1"/>
    </xf>
    <xf numFmtId="0" fontId="1" fillId="2" borderId="7"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left" vertical="center" wrapText="1"/>
    </xf>
    <xf numFmtId="180"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4" fontId="4" fillId="0" borderId="3" xfId="0" applyNumberFormat="1" applyFont="1" applyFill="1" applyBorder="1" applyAlignment="1" applyProtection="1">
      <alignment horizontal="right" vertical="center" wrapText="1"/>
    </xf>
    <xf numFmtId="4" fontId="4" fillId="0" borderId="2" xfId="0" applyNumberFormat="1" applyFont="1" applyFill="1" applyBorder="1" applyAlignment="1" applyProtection="1">
      <alignment horizontal="right" vertical="center" wrapText="1"/>
    </xf>
    <xf numFmtId="0" fontId="1"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1" fillId="0" borderId="0" xfId="0" applyNumberFormat="1" applyFont="1" applyFill="1" applyAlignment="1" applyProtection="1">
      <alignment horizontal="right" vertical="center" wrapText="1"/>
    </xf>
    <xf numFmtId="0" fontId="3" fillId="0" borderId="2" xfId="0" applyNumberFormat="1" applyFont="1" applyFill="1" applyBorder="1" applyAlignment="1" applyProtection="1">
      <alignment horizontal="center" vertical="center" wrapText="1"/>
    </xf>
    <xf numFmtId="181" fontId="11"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180" fontId="3"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180" fontId="0" fillId="0" borderId="2" xfId="0" applyNumberFormat="1" applyFont="1" applyFill="1" applyBorder="1" applyAlignment="1" applyProtection="1">
      <alignment horizontal="center" vertical="center" wrapText="1"/>
    </xf>
    <xf numFmtId="181"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181" fontId="6" fillId="3" borderId="2"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vertical="center" wrapText="1"/>
    </xf>
    <xf numFmtId="0" fontId="10"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7" fillId="0" borderId="2" xfId="0" applyFont="1" applyBorder="1" applyAlignment="1" applyProtection="1">
      <alignment horizontal="left" vertical="center" shrinkToFit="1"/>
      <protection locked="0"/>
    </xf>
    <xf numFmtId="181" fontId="6" fillId="2" borderId="2" xfId="0" applyNumberFormat="1" applyFont="1" applyFill="1" applyBorder="1" applyAlignment="1" applyProtection="1">
      <alignment horizontal="center" vertical="center" wrapText="1"/>
    </xf>
    <xf numFmtId="180" fontId="7" fillId="0" borderId="2" xfId="0" applyNumberFormat="1" applyFont="1" applyFill="1" applyBorder="1" applyAlignment="1" applyProtection="1">
      <alignment horizontal="left" vertical="center" shrinkToFit="1"/>
    </xf>
    <xf numFmtId="180" fontId="7" fillId="0" borderId="2" xfId="0" applyNumberFormat="1" applyFont="1" applyFill="1" applyBorder="1" applyAlignment="1" applyProtection="1">
      <alignment horizontal="left" vertical="center" wrapText="1"/>
    </xf>
    <xf numFmtId="0" fontId="4" fillId="0" borderId="2" xfId="0" applyFont="1" applyBorder="1" applyAlignment="1">
      <alignment horizontal="center" vertical="center"/>
    </xf>
    <xf numFmtId="0" fontId="5" fillId="0" borderId="2" xfId="0" applyFont="1" applyBorder="1" applyAlignment="1">
      <alignment horizontal="left" vertical="center"/>
    </xf>
    <xf numFmtId="0" fontId="12" fillId="0" borderId="0" xfId="3" applyFont="1" applyAlignment="1">
      <alignment vertical="center"/>
    </xf>
    <xf numFmtId="0" fontId="1" fillId="0" borderId="0" xfId="3" applyFont="1" applyAlignment="1">
      <alignment horizontal="center" vertical="center"/>
    </xf>
    <xf numFmtId="182" fontId="1" fillId="0" borderId="0" xfId="3" applyNumberFormat="1" applyFont="1" applyAlignment="1">
      <alignment vertical="center"/>
    </xf>
    <xf numFmtId="182" fontId="0" fillId="0" borderId="0" xfId="0" applyNumberFormat="1">
      <alignment vertical="center"/>
    </xf>
    <xf numFmtId="0" fontId="1" fillId="0" borderId="0" xfId="3" applyFont="1" applyAlignment="1">
      <alignment horizontal="right" vertical="center"/>
    </xf>
    <xf numFmtId="0" fontId="1" fillId="0" borderId="2" xfId="3" applyFont="1" applyBorder="1" applyAlignment="1">
      <alignment horizontal="center" vertical="center"/>
    </xf>
    <xf numFmtId="182" fontId="1" fillId="0" borderId="2" xfId="3" applyNumberFormat="1" applyFont="1" applyBorder="1" applyAlignment="1">
      <alignment horizontal="center" vertical="center" wrapText="1"/>
    </xf>
    <xf numFmtId="0" fontId="1" fillId="0" borderId="2" xfId="3" applyFont="1" applyBorder="1" applyAlignment="1">
      <alignment horizontal="center" vertical="center" wrapText="1"/>
    </xf>
    <xf numFmtId="0" fontId="1" fillId="0" borderId="2" xfId="0" applyFont="1" applyFill="1" applyBorder="1" applyAlignment="1">
      <alignment horizontal="left" vertical="center" wrapText="1"/>
    </xf>
    <xf numFmtId="181" fontId="6" fillId="0" borderId="2" xfId="4" applyNumberFormat="1" applyFont="1" applyFill="1" applyBorder="1" applyAlignment="1" applyProtection="1">
      <alignment horizontal="center" vertical="center" shrinkToFit="1"/>
    </xf>
    <xf numFmtId="183" fontId="1" fillId="0" borderId="2" xfId="0" applyNumberFormat="1" applyFont="1" applyFill="1" applyBorder="1" applyAlignment="1" applyProtection="1">
      <alignment vertical="center"/>
      <protection locked="0"/>
    </xf>
    <xf numFmtId="0" fontId="1" fillId="0" borderId="2" xfId="2" applyFont="1" applyFill="1" applyBorder="1" applyAlignment="1">
      <alignment horizontal="left" vertical="center" wrapText="1"/>
    </xf>
    <xf numFmtId="0" fontId="1" fillId="0" borderId="2" xfId="0" applyNumberFormat="1" applyFont="1" applyFill="1" applyBorder="1" applyProtection="1">
      <alignment vertical="center"/>
    </xf>
    <xf numFmtId="4" fontId="6" fillId="0" borderId="2" xfId="0" applyNumberFormat="1" applyFont="1" applyFill="1" applyBorder="1" applyAlignment="1" applyProtection="1">
      <alignment horizontal="center" vertical="center"/>
    </xf>
    <xf numFmtId="0" fontId="1" fillId="0" borderId="2" xfId="2" applyFont="1" applyBorder="1" applyAlignment="1">
      <alignment horizontal="left" vertical="center" wrapText="1"/>
    </xf>
    <xf numFmtId="0" fontId="1" fillId="0" borderId="2" xfId="3" applyFont="1" applyBorder="1" applyAlignment="1">
      <alignment vertical="center"/>
    </xf>
    <xf numFmtId="0" fontId="1" fillId="0" borderId="3" xfId="0" applyNumberFormat="1" applyFont="1" applyFill="1" applyBorder="1" applyAlignment="1" applyProtection="1">
      <alignment horizontal="left" vertical="center" wrapText="1"/>
    </xf>
    <xf numFmtId="0" fontId="1" fillId="0" borderId="2" xfId="1" applyNumberFormat="1" applyFont="1" applyFill="1" applyBorder="1" applyAlignment="1" applyProtection="1">
      <alignment vertical="center"/>
    </xf>
    <xf numFmtId="0" fontId="1" fillId="0" borderId="2" xfId="0" applyFont="1" applyBorder="1" applyAlignment="1">
      <alignment vertical="center"/>
    </xf>
    <xf numFmtId="3" fontId="1" fillId="0" borderId="2" xfId="0" applyNumberFormat="1" applyFont="1" applyFill="1" applyBorder="1" applyAlignment="1" applyProtection="1">
      <alignment horizontal="left" vertical="center"/>
    </xf>
    <xf numFmtId="181" fontId="11" fillId="0" borderId="2" xfId="4" applyNumberFormat="1" applyFont="1" applyFill="1" applyBorder="1" applyAlignment="1" applyProtection="1">
      <alignment horizontal="center" vertical="center" shrinkToFit="1"/>
    </xf>
    <xf numFmtId="0" fontId="3" fillId="0" borderId="0" xfId="0" applyFont="1">
      <alignment vertical="center"/>
    </xf>
    <xf numFmtId="0" fontId="7" fillId="0" borderId="0" xfId="0" applyFont="1" applyAlignment="1" applyProtection="1">
      <alignment horizontal="center" vertical="center"/>
      <protection locked="0"/>
    </xf>
    <xf numFmtId="0" fontId="1" fillId="0" borderId="0" xfId="0" applyFont="1" applyAlignment="1">
      <alignment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49" fontId="10" fillId="0" borderId="2" xfId="4" applyNumberFormat="1" applyFont="1" applyFill="1" applyBorder="1" applyAlignment="1" applyProtection="1">
      <alignment horizontal="center" vertical="center" wrapText="1"/>
    </xf>
    <xf numFmtId="182" fontId="3" fillId="0" borderId="2" xfId="0" applyNumberFormat="1" applyFont="1" applyBorder="1" applyAlignment="1" applyProtection="1">
      <alignment horizontal="center" vertical="center"/>
      <protection locked="0"/>
    </xf>
    <xf numFmtId="182" fontId="13" fillId="0" borderId="8" xfId="0" applyNumberFormat="1" applyFont="1" applyBorder="1" applyAlignment="1">
      <alignment horizontal="center" vertical="center" wrapText="1"/>
    </xf>
    <xf numFmtId="0" fontId="0" fillId="0" borderId="2" xfId="0" applyFont="1" applyBorder="1">
      <alignment vertical="center"/>
    </xf>
    <xf numFmtId="49" fontId="1" fillId="0" borderId="2" xfId="4" applyNumberFormat="1" applyFont="1" applyFill="1" applyBorder="1" applyAlignment="1" applyProtection="1">
      <alignment horizontal="center" vertical="center" wrapText="1"/>
    </xf>
    <xf numFmtId="182" fontId="0" fillId="0" borderId="2" xfId="0" applyNumberFormat="1" applyFont="1" applyBorder="1" applyAlignment="1" applyProtection="1">
      <alignment horizontal="center" vertical="center"/>
      <protection locked="0"/>
    </xf>
    <xf numFmtId="182" fontId="7" fillId="0" borderId="8" xfId="0" applyNumberFormat="1" applyFont="1" applyBorder="1" applyAlignment="1">
      <alignment horizontal="center" vertical="center" wrapText="1"/>
    </xf>
    <xf numFmtId="182" fontId="13" fillId="0" borderId="9" xfId="0" applyNumberFormat="1" applyFont="1" applyBorder="1" applyAlignment="1">
      <alignment horizontal="center" vertical="center" wrapText="1"/>
    </xf>
    <xf numFmtId="0" fontId="0" fillId="0" borderId="2" xfId="0" applyFont="1" applyBorder="1" applyAlignment="1" applyProtection="1">
      <alignment vertical="center" shrinkToFit="1"/>
      <protection locked="0"/>
    </xf>
    <xf numFmtId="49" fontId="14" fillId="0" borderId="2" xfId="0" applyNumberFormat="1" applyFont="1" applyFill="1" applyBorder="1" applyAlignment="1" applyProtection="1">
      <alignment horizontal="left" vertical="center" wrapText="1"/>
    </xf>
    <xf numFmtId="49" fontId="0" fillId="0" borderId="6" xfId="4" applyNumberFormat="1" applyFont="1" applyFill="1" applyBorder="1" applyAlignment="1" applyProtection="1">
      <alignment horizontal="center" vertical="center" shrinkToFit="1"/>
    </xf>
    <xf numFmtId="0" fontId="1" fillId="0" borderId="0" xfId="0" applyFont="1" applyAlignment="1">
      <alignment horizontal="right" vertical="center"/>
    </xf>
    <xf numFmtId="0" fontId="13" fillId="0" borderId="2" xfId="0" applyFont="1" applyBorder="1" applyAlignment="1">
      <alignment horizontal="center" vertical="center"/>
    </xf>
    <xf numFmtId="4"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49" fontId="13" fillId="0" borderId="2" xfId="4" applyNumberFormat="1" applyFont="1" applyFill="1" applyBorder="1" applyAlignment="1" applyProtection="1">
      <alignment horizontal="center" vertical="center" shrinkToFit="1"/>
    </xf>
    <xf numFmtId="49" fontId="13" fillId="0" borderId="2" xfId="4" applyNumberFormat="1" applyFont="1" applyFill="1" applyBorder="1" applyAlignment="1" applyProtection="1">
      <alignment vertical="center" shrinkToFit="1"/>
    </xf>
    <xf numFmtId="2" fontId="3" fillId="0" borderId="2" xfId="0" applyNumberFormat="1" applyFont="1" applyFill="1" applyBorder="1" applyAlignment="1" applyProtection="1">
      <alignment horizontal="center" vertical="center"/>
      <protection locked="0"/>
    </xf>
    <xf numFmtId="2" fontId="3" fillId="0" borderId="2" xfId="0" applyNumberFormat="1" applyFont="1" applyBorder="1" applyAlignment="1" applyProtection="1">
      <alignment horizontal="center" vertical="center"/>
      <protection locked="0"/>
    </xf>
    <xf numFmtId="49" fontId="3" fillId="0" borderId="6" xfId="4" applyNumberFormat="1" applyFont="1" applyFill="1" applyBorder="1" applyAlignment="1" applyProtection="1">
      <alignment horizontal="center" vertical="center" shrinkToFit="1"/>
    </xf>
    <xf numFmtId="49" fontId="13" fillId="0" borderId="6" xfId="4" applyNumberFormat="1" applyFont="1" applyFill="1" applyBorder="1" applyAlignment="1" applyProtection="1">
      <alignment horizontal="center" vertical="center" shrinkToFit="1"/>
    </xf>
    <xf numFmtId="0" fontId="7" fillId="0" borderId="2" xfId="0" applyFont="1" applyBorder="1" applyAlignment="1">
      <alignment horizontal="left" vertical="center"/>
    </xf>
    <xf numFmtId="49" fontId="7" fillId="0" borderId="2" xfId="4" applyNumberFormat="1" applyFont="1" applyFill="1" applyBorder="1" applyAlignment="1" applyProtection="1">
      <alignment horizontal="center" vertical="center" shrinkToFit="1"/>
    </xf>
    <xf numFmtId="2" fontId="0" fillId="0" borderId="2" xfId="0" applyNumberFormat="1" applyFont="1" applyFill="1" applyBorder="1" applyAlignment="1" applyProtection="1">
      <alignment horizontal="center" vertical="center"/>
      <protection locked="0"/>
    </xf>
    <xf numFmtId="2" fontId="0" fillId="0" borderId="2" xfId="0" applyNumberFormat="1" applyFont="1" applyBorder="1" applyAlignment="1" applyProtection="1">
      <alignment horizontal="center" vertical="center"/>
      <protection locked="0"/>
    </xf>
    <xf numFmtId="49" fontId="7" fillId="0" borderId="6" xfId="4" applyNumberFormat="1" applyFont="1" applyFill="1" applyBorder="1" applyAlignment="1" applyProtection="1">
      <alignment horizontal="center" vertical="center" shrinkToFit="1"/>
    </xf>
    <xf numFmtId="4" fontId="13" fillId="0" borderId="2" xfId="0" applyNumberFormat="1"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5" fillId="0" borderId="0" xfId="0" applyFont="1">
      <alignment vertical="center"/>
    </xf>
    <xf numFmtId="0" fontId="0" fillId="0" borderId="1" xfId="0" applyFont="1" applyBorder="1" applyAlignment="1"/>
    <xf numFmtId="0" fontId="0" fillId="0" borderId="0" xfId="0" applyFont="1" applyBorder="1" applyAlignment="1">
      <alignment horizontal="left"/>
    </xf>
    <xf numFmtId="0" fontId="16" fillId="0" borderId="0" xfId="0" applyFont="1" applyAlignment="1">
      <alignment horizontal="center"/>
    </xf>
    <xf numFmtId="0" fontId="1" fillId="0" borderId="7" xfId="0" applyFont="1" applyBorder="1" applyAlignment="1">
      <alignment horizontal="center" vertical="center" wrapText="1"/>
    </xf>
    <xf numFmtId="0" fontId="9" fillId="2"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181" fontId="11" fillId="2" borderId="2" xfId="0" applyNumberFormat="1" applyFont="1" applyFill="1" applyBorder="1" applyAlignment="1" applyProtection="1">
      <alignment horizontal="center" vertical="center" wrapText="1"/>
    </xf>
    <xf numFmtId="181" fontId="11" fillId="0" borderId="2" xfId="0" applyNumberFormat="1" applyFont="1" applyBorder="1" applyAlignment="1">
      <alignment horizontal="center" vertical="center"/>
    </xf>
    <xf numFmtId="0" fontId="11" fillId="0" borderId="2" xfId="0" applyFont="1" applyBorder="1">
      <alignment vertical="center"/>
    </xf>
    <xf numFmtId="0" fontId="11" fillId="0" borderId="2" xfId="0" applyFont="1" applyBorder="1" applyAlignment="1">
      <alignment horizontal="center" vertical="center"/>
    </xf>
    <xf numFmtId="184" fontId="3" fillId="0" borderId="2" xfId="0" applyNumberFormat="1" applyFont="1" applyBorder="1" applyAlignment="1">
      <alignment horizontal="center" vertical="center"/>
    </xf>
    <xf numFmtId="4" fontId="0" fillId="0" borderId="0" xfId="0" applyNumberFormat="1">
      <alignment vertical="center"/>
    </xf>
    <xf numFmtId="0" fontId="0" fillId="0" borderId="0" xfId="0" applyFont="1">
      <alignment vertical="center"/>
    </xf>
    <xf numFmtId="0" fontId="9" fillId="2" borderId="10" xfId="0" applyNumberFormat="1" applyFont="1" applyFill="1" applyBorder="1" applyAlignment="1" applyProtection="1">
      <alignment horizontal="center" vertical="center" wrapText="1"/>
    </xf>
    <xf numFmtId="0" fontId="13" fillId="2" borderId="10" xfId="0" applyNumberFormat="1" applyFont="1" applyFill="1" applyBorder="1" applyAlignment="1" applyProtection="1">
      <alignment horizontal="center" vertical="center" wrapText="1"/>
    </xf>
    <xf numFmtId="181" fontId="11" fillId="2" borderId="10" xfId="0" applyNumberFormat="1" applyFont="1" applyFill="1" applyBorder="1" applyAlignment="1" applyProtection="1">
      <alignment horizontal="center" vertical="center" wrapText="1"/>
    </xf>
    <xf numFmtId="0" fontId="5" fillId="0" borderId="7" xfId="0" applyFont="1" applyBorder="1" applyAlignment="1">
      <alignment horizontal="center" vertical="center" wrapText="1"/>
    </xf>
    <xf numFmtId="181" fontId="6" fillId="0" borderId="2" xfId="0" applyNumberFormat="1" applyFont="1" applyBorder="1" applyAlignment="1">
      <alignment horizontal="center" vertical="center" wrapText="1"/>
    </xf>
    <xf numFmtId="181"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81" fontId="6" fillId="0" borderId="2" xfId="0" applyNumberFormat="1" applyFont="1" applyBorder="1" applyAlignment="1">
      <alignment horizontal="center" vertical="center"/>
    </xf>
    <xf numFmtId="181" fontId="5" fillId="0" borderId="2" xfId="0" applyNumberFormat="1" applyFont="1" applyBorder="1" applyAlignment="1">
      <alignment horizontal="center" vertical="center"/>
    </xf>
    <xf numFmtId="0" fontId="5" fillId="0" borderId="2" xfId="0" applyFont="1" applyBorder="1">
      <alignment vertical="center"/>
    </xf>
    <xf numFmtId="184" fontId="6" fillId="0" borderId="2" xfId="0" applyNumberFormat="1" applyFont="1" applyBorder="1" applyAlignment="1">
      <alignment horizontal="center" vertical="center"/>
    </xf>
    <xf numFmtId="4" fontId="6" fillId="0" borderId="2" xfId="0" applyNumberFormat="1" applyFont="1" applyBorder="1" applyAlignment="1">
      <alignment horizontal="center" vertical="center"/>
    </xf>
    <xf numFmtId="4" fontId="0" fillId="0" borderId="2" xfId="0" applyNumberFormat="1" applyBorder="1" applyAlignment="1">
      <alignment horizontal="center" vertical="center"/>
    </xf>
    <xf numFmtId="0" fontId="0" fillId="0" borderId="2" xfId="0" applyBorder="1">
      <alignment vertical="center"/>
    </xf>
    <xf numFmtId="182" fontId="0" fillId="0" borderId="0" xfId="0" applyNumberFormat="1" applyAlignment="1">
      <alignment horizontal="center" vertical="center"/>
    </xf>
    <xf numFmtId="182" fontId="1" fillId="0" borderId="0" xfId="0" applyNumberFormat="1" applyFont="1" applyAlignment="1">
      <alignment horizontal="center" vertical="center"/>
    </xf>
    <xf numFmtId="49" fontId="7" fillId="0" borderId="2" xfId="4" applyNumberFormat="1" applyFont="1" applyFill="1" applyBorder="1" applyAlignment="1" applyProtection="1">
      <alignment horizontal="center" vertical="center" wrapText="1"/>
    </xf>
    <xf numFmtId="181" fontId="6" fillId="0" borderId="6" xfId="4" applyNumberFormat="1" applyFont="1" applyFill="1" applyBorder="1" applyAlignment="1" applyProtection="1">
      <alignment horizontal="center" vertical="center" shrinkToFit="1"/>
    </xf>
    <xf numFmtId="181" fontId="6" fillId="0" borderId="2" xfId="0" applyNumberFormat="1" applyFont="1" applyBorder="1" applyAlignment="1">
      <alignment horizontal="center" vertical="center" shrinkToFit="1"/>
    </xf>
    <xf numFmtId="0" fontId="1" fillId="0" borderId="2" xfId="3" quotePrefix="1" applyFont="1" applyBorder="1" applyAlignment="1">
      <alignment horizontal="center" vertical="center"/>
    </xf>
    <xf numFmtId="0" fontId="10" fillId="0" borderId="2" xfId="3" quotePrefix="1" applyFont="1" applyBorder="1" applyAlignment="1">
      <alignment horizontal="center" vertical="center"/>
    </xf>
    <xf numFmtId="0" fontId="15"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182" fontId="1" fillId="0" borderId="7" xfId="0" applyNumberFormat="1" applyFont="1" applyBorder="1" applyAlignment="1">
      <alignment horizontal="center" vertical="center" wrapText="1"/>
    </xf>
    <xf numFmtId="182" fontId="1" fillId="0" borderId="8"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 xfId="0" applyFont="1" applyBorder="1" applyAlignment="1">
      <alignment horizontal="center"/>
    </xf>
    <xf numFmtId="0" fontId="1" fillId="2" borderId="7"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0" fontId="2" fillId="0" borderId="0" xfId="0" applyFont="1" applyAlignment="1">
      <alignment horizontal="center"/>
    </xf>
    <xf numFmtId="0" fontId="2" fillId="0" borderId="0" xfId="0" applyFont="1" applyFill="1" applyAlignment="1">
      <alignment horizontal="center" vertical="center"/>
    </xf>
    <xf numFmtId="0" fontId="1" fillId="0" borderId="2" xfId="3" quotePrefix="1" applyFont="1" applyBorder="1" applyAlignment="1">
      <alignment horizontal="center" vertical="center"/>
    </xf>
    <xf numFmtId="0" fontId="1" fillId="0" borderId="2" xfId="3" applyFont="1" applyBorder="1" applyAlignment="1">
      <alignment horizontal="center" vertical="center"/>
    </xf>
    <xf numFmtId="0" fontId="2" fillId="0" borderId="0" xfId="0" applyNumberFormat="1" applyFont="1" applyFill="1" applyAlignment="1" applyProtection="1">
      <alignment horizontal="center" vertical="center" wrapText="1"/>
    </xf>
    <xf numFmtId="0" fontId="1" fillId="0" borderId="5" xfId="0" applyNumberFormat="1" applyFont="1" applyFill="1" applyBorder="1" applyAlignment="1" applyProtection="1">
      <alignment horizontal="left" vertical="center" wrapText="1"/>
    </xf>
    <xf numFmtId="0" fontId="5" fillId="0" borderId="0" xfId="0" applyNumberFormat="1" applyFont="1" applyFill="1" applyAlignment="1" applyProtection="1">
      <alignment horizontal="left" vertical="center" wrapText="1"/>
    </xf>
  </cellXfs>
  <cellStyles count="5">
    <cellStyle name="常规" xfId="0" builtinId="0"/>
    <cellStyle name="常规_04-分类改革-预算表" xfId="3"/>
    <cellStyle name="常规_2012年部门预算表（201111120）" xfId="2"/>
    <cellStyle name="常规_录入表" xfId="1"/>
    <cellStyle name="常规_一般预算拨款明细表4" xfId="4"/>
  </cellStyles>
  <dxfs count="3">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274320</xdr:colOff>
      <xdr:row>5</xdr:row>
      <xdr:rowOff>205740</xdr:rowOff>
    </xdr:from>
    <xdr:to>
      <xdr:col>3</xdr:col>
      <xdr:colOff>350520</xdr:colOff>
      <xdr:row>5</xdr:row>
      <xdr:rowOff>426720</xdr:rowOff>
    </xdr:to>
    <xdr:sp macro="" textlink="">
      <xdr:nvSpPr>
        <xdr:cNvPr id="1080" name="Text Box 1"/>
        <xdr:cNvSpPr txBox="1">
          <a:spLocks noChangeArrowheads="1"/>
        </xdr:cNvSpPr>
      </xdr:nvSpPr>
      <xdr:spPr bwMode="auto">
        <a:xfrm>
          <a:off x="2125980" y="1927860"/>
          <a:ext cx="76200" cy="22098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O8"/>
  <sheetViews>
    <sheetView tabSelected="1" workbookViewId="0">
      <selection activeCell="O7" sqref="O7"/>
    </sheetView>
  </sheetViews>
  <sheetFormatPr defaultColWidth="9" defaultRowHeight="15.6"/>
  <cols>
    <col min="1" max="1" width="10.09765625" customWidth="1"/>
    <col min="2" max="2" width="7" style="123" customWidth="1"/>
    <col min="3" max="3" width="7.19921875" customWidth="1"/>
    <col min="4" max="4" width="9.09765625" customWidth="1"/>
    <col min="5" max="5" width="7.59765625" customWidth="1"/>
    <col min="7" max="8" width="7.59765625" customWidth="1"/>
    <col min="9" max="9" width="8.3984375" customWidth="1"/>
    <col min="10" max="10" width="6.69921875" customWidth="1"/>
    <col min="11" max="11" width="8" customWidth="1"/>
    <col min="12" max="13" width="8.5" customWidth="1"/>
    <col min="14" max="14" width="8.59765625" customWidth="1"/>
    <col min="15" max="15" width="7.09765625" customWidth="1"/>
  </cols>
  <sheetData>
    <row r="1" spans="1:15" ht="23.25" customHeight="1">
      <c r="A1" s="2" t="s">
        <v>0</v>
      </c>
    </row>
    <row r="2" spans="1:15" ht="29.25" customHeight="1">
      <c r="A2" s="130" t="s">
        <v>1</v>
      </c>
      <c r="B2" s="130"/>
      <c r="C2" s="130"/>
      <c r="D2" s="130"/>
      <c r="E2" s="130"/>
      <c r="F2" s="130"/>
      <c r="G2" s="130"/>
      <c r="H2" s="130"/>
      <c r="I2" s="130"/>
      <c r="J2" s="130"/>
      <c r="K2" s="130"/>
      <c r="L2" s="130"/>
      <c r="M2" s="130"/>
      <c r="N2" s="130"/>
      <c r="O2" s="130"/>
    </row>
    <row r="3" spans="1:15" s="2" customFormat="1" ht="22.5" customHeight="1">
      <c r="A3" s="63"/>
      <c r="B3" s="124"/>
      <c r="O3" s="77" t="s">
        <v>2</v>
      </c>
    </row>
    <row r="4" spans="1:15" s="2" customFormat="1" ht="22.5" customHeight="1">
      <c r="A4" s="137" t="s">
        <v>3</v>
      </c>
      <c r="B4" s="131" t="s">
        <v>4</v>
      </c>
      <c r="C4" s="131"/>
      <c r="D4" s="131"/>
      <c r="E4" s="131"/>
      <c r="F4" s="131"/>
      <c r="G4" s="131"/>
      <c r="H4" s="131"/>
      <c r="I4" s="132" t="s">
        <v>5</v>
      </c>
      <c r="J4" s="133"/>
      <c r="K4" s="133"/>
      <c r="L4" s="133"/>
      <c r="M4" s="133"/>
      <c r="N4" s="133"/>
      <c r="O4" s="142" t="s">
        <v>6</v>
      </c>
    </row>
    <row r="5" spans="1:15" s="2" customFormat="1" ht="39.75" customHeight="1">
      <c r="A5" s="138"/>
      <c r="B5" s="140" t="s">
        <v>7</v>
      </c>
      <c r="C5" s="142" t="s">
        <v>8</v>
      </c>
      <c r="D5" s="142" t="s">
        <v>9</v>
      </c>
      <c r="E5" s="142" t="s">
        <v>10</v>
      </c>
      <c r="F5" s="142" t="s">
        <v>11</v>
      </c>
      <c r="G5" s="142" t="s">
        <v>12</v>
      </c>
      <c r="H5" s="142" t="s">
        <v>13</v>
      </c>
      <c r="I5" s="142" t="s">
        <v>7</v>
      </c>
      <c r="J5" s="134" t="s">
        <v>14</v>
      </c>
      <c r="K5" s="135"/>
      <c r="L5" s="135"/>
      <c r="M5" s="136"/>
      <c r="N5" s="142" t="s">
        <v>15</v>
      </c>
      <c r="O5" s="144"/>
    </row>
    <row r="6" spans="1:15" s="2" customFormat="1" ht="39.75" customHeight="1">
      <c r="A6" s="139"/>
      <c r="B6" s="141"/>
      <c r="C6" s="143"/>
      <c r="D6" s="143"/>
      <c r="E6" s="143"/>
      <c r="F6" s="143"/>
      <c r="G6" s="143"/>
      <c r="H6" s="143"/>
      <c r="I6" s="143"/>
      <c r="J6" s="64" t="s">
        <v>16</v>
      </c>
      <c r="K6" s="64" t="s">
        <v>17</v>
      </c>
      <c r="L6" s="64" t="s">
        <v>18</v>
      </c>
      <c r="M6" s="64" t="s">
        <v>19</v>
      </c>
      <c r="N6" s="143"/>
      <c r="O6" s="143"/>
    </row>
    <row r="7" spans="1:15" ht="35.25" customHeight="1">
      <c r="A7" s="125" t="s">
        <v>20</v>
      </c>
      <c r="B7" s="126">
        <f>SUM(C7:H7)</f>
        <v>831.18000000000006</v>
      </c>
      <c r="C7" s="126">
        <v>607.22</v>
      </c>
      <c r="D7" s="126">
        <v>223.96</v>
      </c>
      <c r="E7" s="126"/>
      <c r="F7" s="126"/>
      <c r="G7" s="127"/>
      <c r="H7" s="127"/>
      <c r="I7" s="126">
        <f>J7+N7</f>
        <v>831.18000000000006</v>
      </c>
      <c r="J7" s="49">
        <f>SUM(K7:M7)</f>
        <v>631.18000000000006</v>
      </c>
      <c r="K7" s="49">
        <v>322.11</v>
      </c>
      <c r="L7" s="49">
        <v>188.45</v>
      </c>
      <c r="M7" s="49">
        <v>120.62</v>
      </c>
      <c r="N7" s="49">
        <v>200</v>
      </c>
      <c r="O7" s="127"/>
    </row>
    <row r="8" spans="1:15" ht="30" customHeight="1"/>
  </sheetData>
  <mergeCells count="15">
    <mergeCell ref="G5:G6"/>
    <mergeCell ref="H5:H6"/>
    <mergeCell ref="I5:I6"/>
    <mergeCell ref="N5:N6"/>
    <mergeCell ref="O4:O6"/>
    <mergeCell ref="A2:O2"/>
    <mergeCell ref="B4:H4"/>
    <mergeCell ref="I4:N4"/>
    <mergeCell ref="J5:M5"/>
    <mergeCell ref="A4:A6"/>
    <mergeCell ref="B5:B6"/>
    <mergeCell ref="C5:C6"/>
    <mergeCell ref="D5:D6"/>
    <mergeCell ref="E5:E6"/>
    <mergeCell ref="F5:F6"/>
  </mergeCells>
  <phoneticPr fontId="14" type="noConversion"/>
  <printOptions horizontalCentered="1"/>
  <pageMargins left="0.35" right="0.35" top="0.98" bottom="0.98" header="0.51" footer="0.51"/>
  <pageSetup paperSize="9" firstPageNumber="4" orientation="landscape" useFirstPageNumber="1"/>
  <headerFooter differentOddEven="1" scaleWithDoc="0" alignWithMargins="0">
    <oddFooter>&amp;C－ 1 －</oddFooter>
  </headerFooter>
  <drawing r:id="rId1"/>
</worksheet>
</file>

<file path=xl/worksheets/sheet10.xml><?xml version="1.0" encoding="utf-8"?>
<worksheet xmlns="http://schemas.openxmlformats.org/spreadsheetml/2006/main" xmlns:r="http://schemas.openxmlformats.org/officeDocument/2006/relationships">
  <dimension ref="A1:E16"/>
  <sheetViews>
    <sheetView workbookViewId="0">
      <selection activeCell="E10" sqref="E10"/>
    </sheetView>
  </sheetViews>
  <sheetFormatPr defaultColWidth="6.8984375" defaultRowHeight="23.25" customHeight="1"/>
  <cols>
    <col min="1" max="1" width="13.8984375" style="5" customWidth="1"/>
    <col min="2" max="2" width="28.09765625" style="5" customWidth="1"/>
    <col min="3" max="3" width="18.5" style="5" customWidth="1"/>
    <col min="4" max="4" width="28.8984375" style="5" customWidth="1"/>
    <col min="5" max="5" width="30.09765625" style="5" customWidth="1"/>
    <col min="6" max="254" width="6.8984375" style="5" customWidth="1"/>
    <col min="255" max="16384" width="6.8984375" style="5"/>
  </cols>
  <sheetData>
    <row r="1" spans="1:5" customFormat="1" ht="23.25" customHeight="1">
      <c r="A1" s="2" t="s">
        <v>152</v>
      </c>
    </row>
    <row r="2" spans="1:5" ht="30" customHeight="1">
      <c r="A2" s="152" t="s">
        <v>153</v>
      </c>
      <c r="B2" s="152"/>
      <c r="C2" s="152"/>
      <c r="D2" s="152"/>
      <c r="E2" s="152"/>
    </row>
    <row r="3" spans="1:5" ht="23.25" customHeight="1">
      <c r="A3" s="6" t="s">
        <v>40</v>
      </c>
      <c r="E3" s="7" t="s">
        <v>2</v>
      </c>
    </row>
    <row r="4" spans="1:5" s="4" customFormat="1" ht="33" customHeight="1">
      <c r="A4" s="8" t="s">
        <v>24</v>
      </c>
      <c r="B4" s="8" t="s">
        <v>25</v>
      </c>
      <c r="C4" s="8" t="s">
        <v>7</v>
      </c>
      <c r="D4" s="8" t="s">
        <v>14</v>
      </c>
      <c r="E4" s="9" t="s">
        <v>99</v>
      </c>
    </row>
    <row r="5" spans="1:5" s="4" customFormat="1" ht="23.25" customHeight="1">
      <c r="A5" s="10"/>
      <c r="B5" s="11" t="s">
        <v>7</v>
      </c>
      <c r="C5" s="12"/>
      <c r="D5" s="13"/>
      <c r="E5" s="14"/>
    </row>
    <row r="6" spans="1:5" ht="23.25" customHeight="1">
      <c r="A6" s="10"/>
      <c r="B6" s="15" t="s">
        <v>154</v>
      </c>
      <c r="C6" s="12"/>
      <c r="D6" s="16"/>
      <c r="E6" s="16"/>
    </row>
    <row r="7" spans="1:5" ht="23.25" customHeight="1">
      <c r="A7" s="10"/>
      <c r="B7" s="15"/>
      <c r="C7" s="12"/>
      <c r="D7" s="16"/>
      <c r="E7" s="16"/>
    </row>
    <row r="8" spans="1:5" ht="23.25" customHeight="1">
      <c r="A8" s="10"/>
      <c r="B8" s="17"/>
      <c r="C8" s="12"/>
      <c r="D8" s="16"/>
      <c r="E8" s="16"/>
    </row>
    <row r="9" spans="1:5" ht="23.25" customHeight="1">
      <c r="A9" s="18"/>
      <c r="B9" s="18"/>
      <c r="C9" s="12"/>
      <c r="D9" s="16"/>
      <c r="E9" s="16"/>
    </row>
    <row r="10" spans="1:5" ht="23.25" customHeight="1">
      <c r="A10" s="16"/>
      <c r="B10" s="16"/>
      <c r="C10" s="12"/>
      <c r="D10" s="16"/>
      <c r="E10" s="16"/>
    </row>
    <row r="11" spans="1:5" ht="23.25" customHeight="1">
      <c r="A11" s="16"/>
      <c r="B11" s="16"/>
      <c r="C11" s="12"/>
      <c r="D11" s="16"/>
      <c r="E11" s="16"/>
    </row>
    <row r="12" spans="1:5" ht="23.25" customHeight="1">
      <c r="A12" s="16"/>
      <c r="B12" s="16"/>
      <c r="C12" s="12"/>
      <c r="D12" s="16"/>
      <c r="E12" s="16"/>
    </row>
    <row r="13" spans="1:5" ht="23.25" customHeight="1">
      <c r="A13" s="16"/>
      <c r="B13" s="16"/>
      <c r="C13" s="12"/>
      <c r="D13" s="16"/>
      <c r="E13" s="16"/>
    </row>
    <row r="14" spans="1:5" ht="23.25" customHeight="1">
      <c r="A14" s="16"/>
      <c r="B14" s="16"/>
      <c r="C14" s="12"/>
      <c r="D14" s="16"/>
      <c r="E14" s="16"/>
    </row>
    <row r="15" spans="1:5" ht="29.25" customHeight="1">
      <c r="A15" s="153" t="s">
        <v>155</v>
      </c>
      <c r="B15" s="153"/>
      <c r="C15" s="153"/>
      <c r="D15" s="153"/>
      <c r="E15" s="153"/>
    </row>
    <row r="16" spans="1:5" ht="20.100000000000001" customHeight="1">
      <c r="A16" s="154"/>
      <c r="B16" s="154"/>
      <c r="C16" s="154"/>
      <c r="D16" s="154"/>
      <c r="E16" s="154"/>
    </row>
  </sheetData>
  <mergeCells count="3">
    <mergeCell ref="A2:E2"/>
    <mergeCell ref="A15:E15"/>
    <mergeCell ref="A16:E16"/>
  </mergeCells>
  <phoneticPr fontId="14" type="noConversion"/>
  <printOptions horizontalCentered="1"/>
  <pageMargins left="0.35" right="0.35" top="0.98" bottom="0.98" header="0.51" footer="0.51"/>
  <pageSetup paperSize="9" firstPageNumber="22" orientation="landscape" useFirstPageNumber="1"/>
  <headerFooter differentOddEven="1" scaleWithDoc="0" alignWithMargins="0">
    <oddFooter>&amp;C－10 －</oddFooter>
  </headerFooter>
</worksheet>
</file>

<file path=xl/worksheets/sheet2.xml><?xml version="1.0" encoding="utf-8"?>
<worksheet xmlns="http://schemas.openxmlformats.org/spreadsheetml/2006/main" xmlns:r="http://schemas.openxmlformats.org/officeDocument/2006/relationships">
  <dimension ref="A1:I16"/>
  <sheetViews>
    <sheetView topLeftCell="A2" workbookViewId="0">
      <selection activeCell="C4" sqref="C4"/>
    </sheetView>
  </sheetViews>
  <sheetFormatPr defaultColWidth="9" defaultRowHeight="15.6"/>
  <cols>
    <col min="1" max="1" width="14.19921875" customWidth="1"/>
    <col min="2" max="2" width="32.19921875" customWidth="1"/>
    <col min="3" max="3" width="14.19921875" customWidth="1"/>
    <col min="4" max="4" width="10.8984375" customWidth="1"/>
    <col min="5" max="5" width="15.3984375" customWidth="1"/>
    <col min="6" max="6" width="6" customWidth="1"/>
    <col min="7" max="7" width="6.3984375" customWidth="1"/>
    <col min="8" max="8" width="6.59765625" customWidth="1"/>
    <col min="9" max="9" width="7.69921875" customWidth="1"/>
  </cols>
  <sheetData>
    <row r="1" spans="1:9" ht="23.25" customHeight="1">
      <c r="A1" s="2" t="s">
        <v>21</v>
      </c>
    </row>
    <row r="2" spans="1:9" ht="29.25" customHeight="1">
      <c r="A2" s="130" t="s">
        <v>22</v>
      </c>
      <c r="B2" s="130"/>
      <c r="C2" s="130"/>
      <c r="D2" s="130"/>
      <c r="E2" s="130"/>
      <c r="F2" s="130"/>
      <c r="G2" s="130"/>
      <c r="H2" s="130"/>
      <c r="I2" s="130"/>
    </row>
    <row r="3" spans="1:9" ht="29.25" customHeight="1">
      <c r="A3" s="96" t="s">
        <v>23</v>
      </c>
      <c r="B3" s="96"/>
      <c r="C3" s="97"/>
      <c r="D3" s="98"/>
      <c r="E3" s="98"/>
      <c r="F3" s="98"/>
      <c r="G3" s="98"/>
      <c r="H3" s="145" t="s">
        <v>2</v>
      </c>
      <c r="I3" s="145"/>
    </row>
    <row r="4" spans="1:9" s="108" customFormat="1" ht="105" customHeight="1">
      <c r="A4" s="8" t="s">
        <v>24</v>
      </c>
      <c r="B4" s="8" t="s">
        <v>25</v>
      </c>
      <c r="C4" s="8" t="s">
        <v>7</v>
      </c>
      <c r="D4" s="99" t="s">
        <v>8</v>
      </c>
      <c r="E4" s="99" t="s">
        <v>26</v>
      </c>
      <c r="F4" s="64" t="s">
        <v>10</v>
      </c>
      <c r="G4" s="64" t="s">
        <v>11</v>
      </c>
      <c r="H4" s="99" t="s">
        <v>12</v>
      </c>
      <c r="I4" s="99" t="s">
        <v>13</v>
      </c>
    </row>
    <row r="5" spans="1:9" ht="27" customHeight="1">
      <c r="A5" s="109"/>
      <c r="B5" s="110" t="s">
        <v>7</v>
      </c>
      <c r="C5" s="111">
        <f>SUM(C6:C10)</f>
        <v>831.18</v>
      </c>
      <c r="D5" s="111">
        <f>SUM(D6:D10)</f>
        <v>607.22</v>
      </c>
      <c r="E5" s="111">
        <f>SUM(E6:E10)</f>
        <v>223.96</v>
      </c>
      <c r="F5" s="111"/>
      <c r="G5" s="112"/>
      <c r="H5" s="112"/>
      <c r="I5" s="112"/>
    </row>
    <row r="6" spans="1:9" ht="27" customHeight="1">
      <c r="A6" s="33" t="s">
        <v>27</v>
      </c>
      <c r="B6" s="34" t="s">
        <v>28</v>
      </c>
      <c r="C6" s="113">
        <f t="shared" ref="C6:C9" si="0">SUM(D6:I6)</f>
        <v>502.57</v>
      </c>
      <c r="D6" s="113">
        <v>478.61</v>
      </c>
      <c r="E6" s="26">
        <v>23.96</v>
      </c>
      <c r="F6" s="114"/>
      <c r="G6" s="115"/>
      <c r="H6" s="115"/>
      <c r="I6" s="115"/>
    </row>
    <row r="7" spans="1:9" ht="27" customHeight="1">
      <c r="A7" s="33" t="s">
        <v>29</v>
      </c>
      <c r="B7" s="34" t="s">
        <v>30</v>
      </c>
      <c r="C7" s="113">
        <f t="shared" si="0"/>
        <v>8.5</v>
      </c>
      <c r="D7" s="113">
        <v>8.5</v>
      </c>
      <c r="E7" s="26"/>
      <c r="F7" s="114"/>
      <c r="G7" s="115"/>
      <c r="H7" s="115"/>
      <c r="I7" s="115"/>
    </row>
    <row r="8" spans="1:9" ht="27" customHeight="1">
      <c r="A8" s="33" t="s">
        <v>31</v>
      </c>
      <c r="B8" s="36" t="s">
        <v>32</v>
      </c>
      <c r="C8" s="113">
        <f t="shared" si="0"/>
        <v>89.61</v>
      </c>
      <c r="D8" s="116">
        <v>89.61</v>
      </c>
      <c r="E8" s="116"/>
      <c r="F8" s="117"/>
      <c r="G8" s="118"/>
      <c r="H8" s="118"/>
      <c r="I8" s="118"/>
    </row>
    <row r="9" spans="1:9" s="5" customFormat="1" ht="27" customHeight="1">
      <c r="A9" s="33" t="s">
        <v>33</v>
      </c>
      <c r="B9" s="37" t="s">
        <v>34</v>
      </c>
      <c r="C9" s="113">
        <f t="shared" si="0"/>
        <v>30.5</v>
      </c>
      <c r="D9" s="116">
        <v>30.5</v>
      </c>
      <c r="E9" s="116"/>
      <c r="F9" s="117"/>
      <c r="G9" s="118"/>
      <c r="H9" s="118"/>
      <c r="I9" s="118"/>
    </row>
    <row r="10" spans="1:9">
      <c r="A10" s="38">
        <v>2011799</v>
      </c>
      <c r="B10" s="39" t="s">
        <v>35</v>
      </c>
      <c r="C10" s="119">
        <v>200</v>
      </c>
      <c r="D10" s="120"/>
      <c r="E10" s="121">
        <v>200</v>
      </c>
      <c r="F10" s="122"/>
      <c r="G10" s="122"/>
      <c r="H10" s="122"/>
      <c r="I10" s="122"/>
    </row>
    <row r="11" spans="1:9">
      <c r="D11" s="107"/>
      <c r="E11" s="107"/>
    </row>
    <row r="12" spans="1:9">
      <c r="D12" s="107"/>
      <c r="E12" s="107"/>
    </row>
    <row r="13" spans="1:9">
      <c r="D13" s="107"/>
      <c r="E13" s="107"/>
    </row>
    <row r="14" spans="1:9">
      <c r="D14" s="107"/>
      <c r="E14" s="107"/>
    </row>
    <row r="15" spans="1:9">
      <c r="D15" s="107"/>
      <c r="E15" s="107"/>
    </row>
    <row r="16" spans="1:9">
      <c r="D16" s="107"/>
      <c r="E16" s="107"/>
    </row>
  </sheetData>
  <mergeCells count="2">
    <mergeCell ref="A2:I2"/>
    <mergeCell ref="H3:I3"/>
  </mergeCells>
  <phoneticPr fontId="14" type="noConversion"/>
  <printOptions horizontalCentered="1"/>
  <pageMargins left="0.35" right="0.35" top="0.98" bottom="0.98" header="0.51" footer="0.51"/>
  <pageSetup paperSize="9" firstPageNumber="14" orientation="landscape" useFirstPageNumber="1"/>
  <headerFooter differentOddEven="1" scaleWithDoc="0" alignWithMargins="0">
    <oddFooter>&amp;C－ 2 －</oddFooter>
    <evenFooter>&amp;C2</evenFooter>
  </headerFooter>
</worksheet>
</file>

<file path=xl/worksheets/sheet3.xml><?xml version="1.0" encoding="utf-8"?>
<worksheet xmlns="http://schemas.openxmlformats.org/spreadsheetml/2006/main" xmlns:r="http://schemas.openxmlformats.org/officeDocument/2006/relationships">
  <dimension ref="A1:H19"/>
  <sheetViews>
    <sheetView showZeros="0" workbookViewId="0">
      <selection activeCell="F9" sqref="F9"/>
    </sheetView>
  </sheetViews>
  <sheetFormatPr defaultColWidth="9" defaultRowHeight="15.6"/>
  <cols>
    <col min="1" max="1" width="14" customWidth="1"/>
    <col min="2" max="2" width="26.59765625" customWidth="1"/>
    <col min="3" max="3" width="14.59765625" customWidth="1"/>
    <col min="4" max="4" width="10.8984375" customWidth="1"/>
    <col min="5" max="7" width="14.19921875" customWidth="1"/>
    <col min="8" max="8" width="13" customWidth="1"/>
  </cols>
  <sheetData>
    <row r="1" spans="1:8" ht="23.25" customHeight="1">
      <c r="A1" s="2" t="s">
        <v>36</v>
      </c>
    </row>
    <row r="2" spans="1:8" ht="29.25" customHeight="1">
      <c r="A2" s="130" t="s">
        <v>37</v>
      </c>
      <c r="B2" s="130"/>
      <c r="C2" s="130"/>
      <c r="D2" s="130"/>
      <c r="E2" s="130"/>
      <c r="F2" s="130"/>
      <c r="G2" s="130"/>
      <c r="H2" s="130"/>
    </row>
    <row r="3" spans="1:8" ht="29.25" customHeight="1">
      <c r="A3" s="96" t="s">
        <v>23</v>
      </c>
      <c r="B3" s="96"/>
      <c r="C3" s="97"/>
      <c r="D3" s="98"/>
      <c r="E3" s="98"/>
      <c r="F3" s="98"/>
      <c r="G3" s="145" t="s">
        <v>2</v>
      </c>
      <c r="H3" s="145"/>
    </row>
    <row r="4" spans="1:8" s="2" customFormat="1" ht="27" customHeight="1">
      <c r="A4" s="146" t="s">
        <v>24</v>
      </c>
      <c r="B4" s="146" t="s">
        <v>25</v>
      </c>
      <c r="C4" s="146" t="s">
        <v>7</v>
      </c>
      <c r="D4" s="131" t="s">
        <v>14</v>
      </c>
      <c r="E4" s="131"/>
      <c r="F4" s="131"/>
      <c r="G4" s="131"/>
      <c r="H4" s="142" t="s">
        <v>15</v>
      </c>
    </row>
    <row r="5" spans="1:8" s="2" customFormat="1" ht="31.5" customHeight="1">
      <c r="A5" s="147"/>
      <c r="B5" s="147"/>
      <c r="C5" s="147"/>
      <c r="D5" s="64" t="s">
        <v>16</v>
      </c>
      <c r="E5" s="64" t="s">
        <v>17</v>
      </c>
      <c r="F5" s="64" t="s">
        <v>18</v>
      </c>
      <c r="G5" s="64" t="s">
        <v>19</v>
      </c>
      <c r="H5" s="143"/>
    </row>
    <row r="6" spans="1:8" s="95" customFormat="1" ht="24.9" customHeight="1">
      <c r="A6" s="100"/>
      <c r="B6" s="101" t="s">
        <v>7</v>
      </c>
      <c r="C6" s="102">
        <f t="shared" ref="C6:C11" si="0">D6+H6</f>
        <v>831.18000000000006</v>
      </c>
      <c r="D6" s="102">
        <f t="shared" ref="D6:D11" si="1">SUM(E6:G6)</f>
        <v>631.18000000000006</v>
      </c>
      <c r="E6" s="102">
        <f t="shared" ref="E6:H6" si="2">SUM(E7:E11)</f>
        <v>322.11</v>
      </c>
      <c r="F6" s="102">
        <f t="shared" si="2"/>
        <v>188.45</v>
      </c>
      <c r="G6" s="102">
        <f t="shared" si="2"/>
        <v>120.62</v>
      </c>
      <c r="H6" s="102">
        <f t="shared" si="2"/>
        <v>200</v>
      </c>
    </row>
    <row r="7" spans="1:8" s="95" customFormat="1" ht="24.9" customHeight="1">
      <c r="A7" s="33" t="s">
        <v>27</v>
      </c>
      <c r="B7" s="34" t="s">
        <v>28</v>
      </c>
      <c r="C7" s="102">
        <f t="shared" si="0"/>
        <v>502.57</v>
      </c>
      <c r="D7" s="102">
        <f t="shared" si="1"/>
        <v>502.57</v>
      </c>
      <c r="E7" s="103">
        <v>322.11</v>
      </c>
      <c r="F7" s="103">
        <v>179.95</v>
      </c>
      <c r="G7" s="103">
        <v>0.51</v>
      </c>
      <c r="H7" s="103"/>
    </row>
    <row r="8" spans="1:8" s="95" customFormat="1" ht="24.9" customHeight="1">
      <c r="A8" s="33" t="s">
        <v>29</v>
      </c>
      <c r="B8" s="34" t="s">
        <v>30</v>
      </c>
      <c r="C8" s="102">
        <f t="shared" si="0"/>
        <v>8.5</v>
      </c>
      <c r="D8" s="102">
        <f t="shared" si="1"/>
        <v>8.5</v>
      </c>
      <c r="E8" s="103"/>
      <c r="F8" s="103">
        <v>8.5</v>
      </c>
      <c r="G8" s="103"/>
      <c r="H8" s="103"/>
    </row>
    <row r="9" spans="1:8" s="95" customFormat="1" ht="24.9" customHeight="1">
      <c r="A9" s="33" t="s">
        <v>31</v>
      </c>
      <c r="B9" s="36" t="s">
        <v>32</v>
      </c>
      <c r="C9" s="102">
        <f t="shared" si="0"/>
        <v>89.61</v>
      </c>
      <c r="D9" s="102">
        <f t="shared" si="1"/>
        <v>89.61</v>
      </c>
      <c r="E9" s="103"/>
      <c r="F9" s="103"/>
      <c r="G9" s="103">
        <v>89.61</v>
      </c>
      <c r="H9" s="103"/>
    </row>
    <row r="10" spans="1:8" s="95" customFormat="1" ht="24.9" customHeight="1">
      <c r="A10" s="33" t="s">
        <v>33</v>
      </c>
      <c r="B10" s="37" t="s">
        <v>34</v>
      </c>
      <c r="C10" s="102">
        <f t="shared" si="0"/>
        <v>30.5</v>
      </c>
      <c r="D10" s="102">
        <f t="shared" si="1"/>
        <v>30.5</v>
      </c>
      <c r="E10" s="104"/>
      <c r="F10" s="104"/>
      <c r="G10" s="105">
        <v>30.5</v>
      </c>
      <c r="H10" s="103"/>
    </row>
    <row r="11" spans="1:8" ht="24.9" customHeight="1">
      <c r="A11" s="38">
        <v>2011799</v>
      </c>
      <c r="B11" s="39" t="s">
        <v>35</v>
      </c>
      <c r="C11" s="102">
        <f t="shared" si="0"/>
        <v>200</v>
      </c>
      <c r="D11" s="102">
        <f t="shared" si="1"/>
        <v>0</v>
      </c>
      <c r="E11" s="21"/>
      <c r="F11" s="21"/>
      <c r="G11" s="21"/>
      <c r="H11" s="106">
        <v>200</v>
      </c>
    </row>
    <row r="13" spans="1:8">
      <c r="D13" s="107"/>
      <c r="E13" s="107"/>
    </row>
    <row r="14" spans="1:8">
      <c r="D14" s="107"/>
      <c r="E14" s="107"/>
    </row>
    <row r="15" spans="1:8">
      <c r="D15" s="107"/>
      <c r="E15" s="107"/>
    </row>
    <row r="16" spans="1:8">
      <c r="D16" s="107"/>
      <c r="E16" s="107"/>
    </row>
    <row r="17" spans="4:5">
      <c r="D17" s="107"/>
      <c r="E17" s="107"/>
    </row>
    <row r="18" spans="4:5">
      <c r="D18" s="107"/>
      <c r="E18" s="107"/>
    </row>
    <row r="19" spans="4:5">
      <c r="D19" s="107"/>
      <c r="E19" s="107"/>
    </row>
  </sheetData>
  <mergeCells count="7">
    <mergeCell ref="A2:H2"/>
    <mergeCell ref="G3:H3"/>
    <mergeCell ref="D4:G4"/>
    <mergeCell ref="A4:A5"/>
    <mergeCell ref="B4:B5"/>
    <mergeCell ref="C4:C5"/>
    <mergeCell ref="H4:H5"/>
  </mergeCells>
  <phoneticPr fontId="14" type="noConversion"/>
  <printOptions horizontalCentered="1"/>
  <pageMargins left="0.35" right="0.35" top="0.98" bottom="0.98" header="0.51" footer="0.51"/>
  <pageSetup paperSize="9" firstPageNumber="15" orientation="landscape" useFirstPageNumber="1"/>
  <headerFooter differentOddEven="1" scaleWithDoc="0" alignWithMargins="0">
    <oddFooter>&amp;C－ 3 －</oddFooter>
  </headerFooter>
</worksheet>
</file>

<file path=xl/worksheets/sheet4.xml><?xml version="1.0" encoding="utf-8"?>
<worksheet xmlns="http://schemas.openxmlformats.org/spreadsheetml/2006/main" xmlns:r="http://schemas.openxmlformats.org/officeDocument/2006/relationships">
  <dimension ref="A1:L7"/>
  <sheetViews>
    <sheetView workbookViewId="0">
      <selection activeCell="F9" sqref="F9"/>
    </sheetView>
  </sheetViews>
  <sheetFormatPr defaultColWidth="9" defaultRowHeight="15.6"/>
  <cols>
    <col min="1" max="1" width="13.09765625" customWidth="1"/>
    <col min="2" max="2" width="17.3984375" customWidth="1"/>
    <col min="3" max="3" width="14.8984375" customWidth="1"/>
    <col min="4" max="5" width="9.19921875" customWidth="1"/>
    <col min="6" max="6" width="11.19921875" customWidth="1"/>
    <col min="7" max="7" width="9.19921875" customWidth="1"/>
    <col min="8" max="8" width="10.8984375" customWidth="1"/>
    <col min="9" max="9" width="5.09765625" customWidth="1"/>
    <col min="10" max="10" width="6.69921875" customWidth="1"/>
    <col min="11" max="11" width="15" customWidth="1"/>
    <col min="12" max="12" width="8.8984375" customWidth="1"/>
  </cols>
  <sheetData>
    <row r="1" spans="1:12" ht="23.25" customHeight="1">
      <c r="A1" s="2" t="s">
        <v>38</v>
      </c>
    </row>
    <row r="2" spans="1:12" ht="29.25" customHeight="1">
      <c r="A2" s="148" t="s">
        <v>39</v>
      </c>
      <c r="B2" s="148"/>
      <c r="C2" s="148"/>
      <c r="D2" s="148"/>
      <c r="E2" s="148"/>
      <c r="F2" s="148"/>
      <c r="G2" s="148"/>
      <c r="H2" s="148"/>
      <c r="I2" s="148"/>
      <c r="J2" s="148"/>
      <c r="K2" s="148"/>
      <c r="L2" s="148"/>
    </row>
    <row r="3" spans="1:12" s="2" customFormat="1" ht="22.5" customHeight="1">
      <c r="A3" s="63" t="s">
        <v>40</v>
      </c>
      <c r="L3" s="77" t="s">
        <v>2</v>
      </c>
    </row>
    <row r="4" spans="1:12" s="2" customFormat="1" ht="22.5" customHeight="1">
      <c r="A4" s="146" t="s">
        <v>24</v>
      </c>
      <c r="B4" s="146" t="s">
        <v>25</v>
      </c>
      <c r="C4" s="131" t="s">
        <v>41</v>
      </c>
      <c r="D4" s="131" t="s">
        <v>42</v>
      </c>
      <c r="E4" s="131"/>
      <c r="F4" s="131"/>
      <c r="G4" s="131"/>
      <c r="H4" s="131"/>
      <c r="I4" s="131"/>
      <c r="J4" s="131"/>
      <c r="K4" s="131" t="s">
        <v>43</v>
      </c>
      <c r="L4" s="131" t="s">
        <v>44</v>
      </c>
    </row>
    <row r="5" spans="1:12" s="2" customFormat="1" ht="66" customHeight="1">
      <c r="A5" s="147"/>
      <c r="B5" s="147"/>
      <c r="C5" s="131"/>
      <c r="D5" s="64" t="s">
        <v>7</v>
      </c>
      <c r="E5" s="64" t="s">
        <v>8</v>
      </c>
      <c r="F5" s="64" t="s">
        <v>45</v>
      </c>
      <c r="G5" s="64" t="s">
        <v>10</v>
      </c>
      <c r="H5" s="64" t="s">
        <v>46</v>
      </c>
      <c r="I5" s="64" t="s">
        <v>12</v>
      </c>
      <c r="J5" s="64" t="s">
        <v>13</v>
      </c>
      <c r="K5" s="131"/>
      <c r="L5" s="131"/>
    </row>
    <row r="6" spans="1:12" s="81" customFormat="1" ht="22.5" customHeight="1">
      <c r="A6" s="82"/>
      <c r="B6" s="83"/>
      <c r="C6" s="82" t="s">
        <v>7</v>
      </c>
      <c r="D6" s="84">
        <f>SUM(D7)</f>
        <v>67.81</v>
      </c>
      <c r="E6" s="85">
        <v>43.85</v>
      </c>
      <c r="F6" s="84">
        <f>SUM(F7)</f>
        <v>23.96</v>
      </c>
      <c r="G6" s="86"/>
      <c r="H6" s="87"/>
      <c r="I6" s="93"/>
      <c r="J6" s="93"/>
      <c r="K6" s="82"/>
      <c r="L6" s="94"/>
    </row>
    <row r="7" spans="1:12" s="62" customFormat="1" ht="22.5" customHeight="1">
      <c r="A7" s="38">
        <v>2011701</v>
      </c>
      <c r="B7" s="88" t="s">
        <v>28</v>
      </c>
      <c r="C7" s="89" t="s">
        <v>47</v>
      </c>
      <c r="D7" s="90">
        <f>SUM(E7:J7)</f>
        <v>67.81</v>
      </c>
      <c r="E7" s="91">
        <v>43.85</v>
      </c>
      <c r="F7" s="91">
        <v>23.96</v>
      </c>
      <c r="G7" s="76"/>
      <c r="H7" s="92"/>
      <c r="I7" s="79"/>
      <c r="J7" s="79"/>
      <c r="K7" s="89" t="s">
        <v>48</v>
      </c>
      <c r="L7" s="80"/>
    </row>
  </sheetData>
  <mergeCells count="7">
    <mergeCell ref="A2:L2"/>
    <mergeCell ref="D4:J4"/>
    <mergeCell ref="A4:A5"/>
    <mergeCell ref="B4:B5"/>
    <mergeCell ref="C4:C5"/>
    <mergeCell ref="K4:K5"/>
    <mergeCell ref="L4:L5"/>
  </mergeCells>
  <phoneticPr fontId="14" type="noConversion"/>
  <conditionalFormatting sqref="I6:J7 D6:F7">
    <cfRule type="cellIs" dxfId="2" priority="1" stopIfTrue="1" operator="equal">
      <formula>0</formula>
    </cfRule>
  </conditionalFormatting>
  <printOptions horizontalCentered="1"/>
  <pageMargins left="0.35" right="0.35" top="0.98" bottom="0.98" header="0.51" footer="0.51"/>
  <pageSetup paperSize="9" firstPageNumber="16" orientation="landscape" useFirstPageNumber="1"/>
  <headerFooter differentOddEven="1" scaleWithDoc="0" alignWithMargins="0">
    <oddFooter>&amp;C－ 4 －</oddFooter>
    <evenFooter>&amp;C4</evenFooter>
  </headerFooter>
</worksheet>
</file>

<file path=xl/worksheets/sheet5.xml><?xml version="1.0" encoding="utf-8"?>
<worksheet xmlns="http://schemas.openxmlformats.org/spreadsheetml/2006/main" xmlns:r="http://schemas.openxmlformats.org/officeDocument/2006/relationships">
  <dimension ref="A1:L8"/>
  <sheetViews>
    <sheetView workbookViewId="0">
      <selection activeCell="F12" sqref="F12"/>
    </sheetView>
  </sheetViews>
  <sheetFormatPr defaultColWidth="9" defaultRowHeight="15.6"/>
  <cols>
    <col min="1" max="1" width="10.59765625" customWidth="1"/>
    <col min="2" max="2" width="25.59765625" customWidth="1"/>
    <col min="3" max="3" width="14.8984375" customWidth="1"/>
    <col min="4" max="4" width="9.19921875" customWidth="1"/>
    <col min="5" max="5" width="5.3984375" customWidth="1"/>
    <col min="6" max="6" width="10.59765625" customWidth="1"/>
    <col min="7" max="7" width="9.19921875" customWidth="1"/>
    <col min="8" max="8" width="10.09765625" customWidth="1"/>
    <col min="9" max="9" width="9.09765625" customWidth="1"/>
    <col min="10" max="10" width="7.3984375" customWidth="1"/>
    <col min="11" max="11" width="10.5" customWidth="1"/>
    <col min="12" max="12" width="6.8984375" customWidth="1"/>
  </cols>
  <sheetData>
    <row r="1" spans="1:12" ht="23.25" customHeight="1">
      <c r="A1" s="2" t="s">
        <v>49</v>
      </c>
    </row>
    <row r="2" spans="1:12" ht="29.25" customHeight="1">
      <c r="A2" s="148" t="s">
        <v>50</v>
      </c>
      <c r="B2" s="148"/>
      <c r="C2" s="148"/>
      <c r="D2" s="148"/>
      <c r="E2" s="148"/>
      <c r="F2" s="148"/>
      <c r="G2" s="148"/>
      <c r="H2" s="148"/>
      <c r="I2" s="148"/>
      <c r="J2" s="148"/>
      <c r="K2" s="148"/>
      <c r="L2" s="148"/>
    </row>
    <row r="3" spans="1:12" s="2" customFormat="1" ht="22.5" customHeight="1">
      <c r="A3" s="63" t="s">
        <v>40</v>
      </c>
      <c r="L3" s="77" t="s">
        <v>2</v>
      </c>
    </row>
    <row r="4" spans="1:12" s="2" customFormat="1" ht="22.5" customHeight="1">
      <c r="A4" s="146" t="s">
        <v>24</v>
      </c>
      <c r="B4" s="146" t="s">
        <v>25</v>
      </c>
      <c r="C4" s="131" t="s">
        <v>41</v>
      </c>
      <c r="D4" s="131" t="s">
        <v>42</v>
      </c>
      <c r="E4" s="131"/>
      <c r="F4" s="131"/>
      <c r="G4" s="131"/>
      <c r="H4" s="131"/>
      <c r="I4" s="131"/>
      <c r="J4" s="131"/>
      <c r="K4" s="131" t="s">
        <v>43</v>
      </c>
      <c r="L4" s="131" t="s">
        <v>44</v>
      </c>
    </row>
    <row r="5" spans="1:12" s="2" customFormat="1" ht="46.5" customHeight="1">
      <c r="A5" s="147"/>
      <c r="B5" s="147"/>
      <c r="C5" s="131"/>
      <c r="D5" s="64" t="s">
        <v>7</v>
      </c>
      <c r="E5" s="64" t="s">
        <v>8</v>
      </c>
      <c r="F5" s="64" t="s">
        <v>45</v>
      </c>
      <c r="G5" s="64" t="s">
        <v>51</v>
      </c>
      <c r="H5" s="64" t="s">
        <v>46</v>
      </c>
      <c r="I5" s="64" t="s">
        <v>13</v>
      </c>
      <c r="J5" s="64" t="s">
        <v>12</v>
      </c>
      <c r="K5" s="131"/>
      <c r="L5" s="131"/>
    </row>
    <row r="6" spans="1:12" s="61" customFormat="1" ht="25.5" customHeight="1">
      <c r="A6" s="65">
        <v>2011799</v>
      </c>
      <c r="B6" s="3" t="s">
        <v>52</v>
      </c>
      <c r="C6" s="66" t="s">
        <v>7</v>
      </c>
      <c r="D6" s="67">
        <v>200</v>
      </c>
      <c r="E6" s="68"/>
      <c r="F6" s="67">
        <v>200</v>
      </c>
      <c r="G6" s="68"/>
      <c r="H6" s="68"/>
      <c r="I6" s="68"/>
      <c r="J6" s="68"/>
      <c r="K6" s="68"/>
      <c r="L6" s="78"/>
    </row>
    <row r="7" spans="1:12" s="61" customFormat="1" ht="25.5" customHeight="1">
      <c r="A7" s="3"/>
      <c r="B7" s="69" t="s">
        <v>53</v>
      </c>
      <c r="C7" s="70"/>
      <c r="D7" s="71">
        <v>30</v>
      </c>
      <c r="E7" s="72"/>
      <c r="F7" s="71">
        <v>30</v>
      </c>
      <c r="G7" s="73"/>
      <c r="H7" s="73"/>
      <c r="I7" s="68"/>
      <c r="J7" s="68"/>
      <c r="K7" s="68"/>
      <c r="L7" s="78"/>
    </row>
    <row r="8" spans="1:12" s="62" customFormat="1" ht="23.25" customHeight="1">
      <c r="A8" s="33"/>
      <c r="B8" s="74" t="s">
        <v>54</v>
      </c>
      <c r="C8" s="75"/>
      <c r="D8" s="71">
        <v>170</v>
      </c>
      <c r="E8" s="71"/>
      <c r="F8" s="71">
        <v>170</v>
      </c>
      <c r="G8" s="76"/>
      <c r="H8" s="76"/>
      <c r="I8" s="79"/>
      <c r="J8" s="79"/>
      <c r="K8" s="75"/>
      <c r="L8" s="80"/>
    </row>
  </sheetData>
  <mergeCells count="7">
    <mergeCell ref="A2:L2"/>
    <mergeCell ref="D4:J4"/>
    <mergeCell ref="A4:A5"/>
    <mergeCell ref="B4:B5"/>
    <mergeCell ref="C4:C5"/>
    <mergeCell ref="K4:K5"/>
    <mergeCell ref="L4:L5"/>
  </mergeCells>
  <phoneticPr fontId="14" type="noConversion"/>
  <conditionalFormatting sqref="F6:F8 D6:D7 I8:K8 C8:E8">
    <cfRule type="cellIs" dxfId="1" priority="1" stopIfTrue="1" operator="equal">
      <formula>0</formula>
    </cfRule>
  </conditionalFormatting>
  <printOptions horizontalCentered="1"/>
  <pageMargins left="0.35" right="0.35" top="0.98" bottom="0.98" header="0.51" footer="0.51"/>
  <pageSetup paperSize="9" firstPageNumber="17" orientation="landscape" useFirstPageNumber="1"/>
  <headerFooter differentOddEven="1" scaleWithDoc="0" alignWithMargins="0">
    <oddFooter>&amp;C－ 5 －</oddFooter>
  </headerFooter>
</worksheet>
</file>

<file path=xl/worksheets/sheet6.xml><?xml version="1.0" encoding="utf-8"?>
<worksheet xmlns="http://schemas.openxmlformats.org/spreadsheetml/2006/main" xmlns:r="http://schemas.openxmlformats.org/officeDocument/2006/relationships">
  <dimension ref="A1:F236"/>
  <sheetViews>
    <sheetView showZeros="0" zoomScaleSheetLayoutView="75" workbookViewId="0">
      <selection activeCell="D8" sqref="D8"/>
    </sheetView>
  </sheetViews>
  <sheetFormatPr defaultColWidth="9" defaultRowHeight="14.4"/>
  <cols>
    <col min="1" max="1" width="23.5" style="6" customWidth="1"/>
    <col min="2" max="2" width="11.09765625" style="41" customWidth="1"/>
    <col min="3" max="3" width="27.3984375" style="6" customWidth="1"/>
    <col min="4" max="4" width="9.3984375" style="41" customWidth="1"/>
    <col min="5" max="5" width="10.5" style="42" customWidth="1"/>
    <col min="6" max="6" width="10.5" style="6" customWidth="1"/>
    <col min="7" max="7" width="29.69921875" style="6" customWidth="1"/>
    <col min="8" max="16384" width="9" style="6"/>
  </cols>
  <sheetData>
    <row r="1" spans="1:6" customFormat="1" ht="21" customHeight="1">
      <c r="A1" s="2" t="s">
        <v>55</v>
      </c>
      <c r="B1" s="1"/>
      <c r="D1" s="1"/>
      <c r="E1" s="43"/>
    </row>
    <row r="2" spans="1:6" s="40" customFormat="1" ht="28.2">
      <c r="A2" s="149" t="s">
        <v>56</v>
      </c>
      <c r="B2" s="149"/>
      <c r="C2" s="149"/>
      <c r="D2" s="149"/>
      <c r="E2" s="149"/>
      <c r="F2" s="149"/>
    </row>
    <row r="3" spans="1:6" ht="19.5" customHeight="1">
      <c r="A3" s="6" t="s">
        <v>40</v>
      </c>
      <c r="F3" s="44" t="s">
        <v>2</v>
      </c>
    </row>
    <row r="4" spans="1:6" ht="19.5" customHeight="1">
      <c r="A4" s="150" t="s">
        <v>57</v>
      </c>
      <c r="B4" s="151"/>
      <c r="C4" s="150" t="s">
        <v>58</v>
      </c>
      <c r="D4" s="151"/>
      <c r="E4" s="151"/>
      <c r="F4" s="151"/>
    </row>
    <row r="5" spans="1:6" ht="31.05" customHeight="1">
      <c r="A5" s="128" t="s">
        <v>59</v>
      </c>
      <c r="B5" s="128" t="s">
        <v>60</v>
      </c>
      <c r="C5" s="128" t="s">
        <v>59</v>
      </c>
      <c r="D5" s="45" t="s">
        <v>7</v>
      </c>
      <c r="E5" s="46" t="s">
        <v>61</v>
      </c>
      <c r="F5" s="47" t="s">
        <v>62</v>
      </c>
    </row>
    <row r="6" spans="1:6" ht="21.75" customHeight="1">
      <c r="A6" s="48" t="s">
        <v>63</v>
      </c>
      <c r="B6" s="49">
        <v>831.18</v>
      </c>
      <c r="C6" s="50" t="s">
        <v>64</v>
      </c>
      <c r="D6" s="49">
        <f>E6+F6</f>
        <v>711.07</v>
      </c>
      <c r="E6" s="49">
        <v>711.07</v>
      </c>
      <c r="F6" s="49"/>
    </row>
    <row r="7" spans="1:6" ht="21.75" customHeight="1">
      <c r="A7" s="51" t="s">
        <v>65</v>
      </c>
      <c r="B7" s="49">
        <v>607.22</v>
      </c>
      <c r="C7" s="52" t="s">
        <v>66</v>
      </c>
      <c r="D7" s="49">
        <f t="shared" ref="D7:D35" si="0">E7+F7</f>
        <v>0</v>
      </c>
      <c r="E7" s="49"/>
      <c r="F7" s="49"/>
    </row>
    <row r="8" spans="1:6" ht="30" customHeight="1">
      <c r="A8" s="51" t="s">
        <v>67</v>
      </c>
      <c r="B8" s="53">
        <v>223.96</v>
      </c>
      <c r="C8" s="52" t="s">
        <v>68</v>
      </c>
      <c r="D8" s="49">
        <f t="shared" si="0"/>
        <v>0</v>
      </c>
      <c r="E8" s="49"/>
      <c r="F8" s="49"/>
    </row>
    <row r="9" spans="1:6" ht="21.75" customHeight="1">
      <c r="A9" s="51" t="s">
        <v>69</v>
      </c>
      <c r="B9" s="45"/>
      <c r="C9" s="52" t="s">
        <v>70</v>
      </c>
      <c r="D9" s="49">
        <f t="shared" si="0"/>
        <v>0</v>
      </c>
      <c r="E9" s="49"/>
      <c r="F9" s="49"/>
    </row>
    <row r="10" spans="1:6" ht="21.75" customHeight="1">
      <c r="A10" s="51"/>
      <c r="B10" s="45"/>
      <c r="C10" s="52" t="s">
        <v>71</v>
      </c>
      <c r="D10" s="49">
        <f t="shared" si="0"/>
        <v>0</v>
      </c>
      <c r="E10" s="49"/>
      <c r="F10" s="49"/>
    </row>
    <row r="11" spans="1:6" ht="21.75" customHeight="1">
      <c r="A11" s="51"/>
      <c r="B11" s="45"/>
      <c r="C11" s="52" t="s">
        <v>72</v>
      </c>
      <c r="D11" s="49">
        <f t="shared" si="0"/>
        <v>0</v>
      </c>
      <c r="E11" s="49"/>
      <c r="F11" s="49"/>
    </row>
    <row r="12" spans="1:6" ht="21.75" customHeight="1">
      <c r="A12" s="54"/>
      <c r="B12" s="45"/>
      <c r="C12" s="52" t="s">
        <v>73</v>
      </c>
      <c r="D12" s="49">
        <f t="shared" si="0"/>
        <v>0</v>
      </c>
      <c r="E12" s="49"/>
      <c r="F12" s="49"/>
    </row>
    <row r="13" spans="1:6" ht="21.75" customHeight="1">
      <c r="A13" s="54"/>
      <c r="B13" s="45"/>
      <c r="C13" s="52" t="s">
        <v>74</v>
      </c>
      <c r="D13" s="49">
        <f t="shared" si="0"/>
        <v>89.61</v>
      </c>
      <c r="E13" s="49">
        <v>89.61</v>
      </c>
      <c r="F13" s="49"/>
    </row>
    <row r="14" spans="1:6" ht="21.75" customHeight="1">
      <c r="A14" s="54"/>
      <c r="B14" s="45"/>
      <c r="C14" s="52" t="s">
        <v>75</v>
      </c>
      <c r="D14" s="49"/>
      <c r="E14" s="49"/>
      <c r="F14" s="49"/>
    </row>
    <row r="15" spans="1:6" ht="21.75" customHeight="1">
      <c r="A15" s="51"/>
      <c r="B15" s="45"/>
      <c r="C15" s="15" t="s">
        <v>76</v>
      </c>
      <c r="D15" s="49">
        <f t="shared" si="0"/>
        <v>0</v>
      </c>
      <c r="E15" s="49"/>
      <c r="F15" s="49"/>
    </row>
    <row r="16" spans="1:6" ht="21.75" customHeight="1">
      <c r="A16" s="54"/>
      <c r="B16" s="45"/>
      <c r="C16" s="15" t="s">
        <v>77</v>
      </c>
      <c r="D16" s="49">
        <f t="shared" si="0"/>
        <v>0</v>
      </c>
      <c r="E16" s="49"/>
      <c r="F16" s="49"/>
    </row>
    <row r="17" spans="1:6" ht="21.75" customHeight="1">
      <c r="A17" s="55"/>
      <c r="B17" s="45"/>
      <c r="C17" s="15" t="s">
        <v>78</v>
      </c>
      <c r="D17" s="49">
        <f t="shared" si="0"/>
        <v>0</v>
      </c>
      <c r="E17" s="49"/>
      <c r="F17" s="49"/>
    </row>
    <row r="18" spans="1:6" ht="21.75" customHeight="1">
      <c r="A18" s="55"/>
      <c r="B18" s="45"/>
      <c r="C18" s="15" t="s">
        <v>79</v>
      </c>
      <c r="D18" s="49">
        <f t="shared" si="0"/>
        <v>0</v>
      </c>
      <c r="E18" s="49"/>
      <c r="F18" s="49"/>
    </row>
    <row r="19" spans="1:6" ht="21.75" customHeight="1">
      <c r="A19" s="55"/>
      <c r="B19" s="45"/>
      <c r="C19" s="56" t="s">
        <v>80</v>
      </c>
      <c r="D19" s="49">
        <f t="shared" si="0"/>
        <v>0</v>
      </c>
      <c r="E19" s="49"/>
      <c r="F19" s="49"/>
    </row>
    <row r="20" spans="1:6" ht="21.75" customHeight="1">
      <c r="A20" s="55"/>
      <c r="B20" s="45"/>
      <c r="C20" s="56" t="s">
        <v>81</v>
      </c>
      <c r="D20" s="49">
        <f t="shared" si="0"/>
        <v>0</v>
      </c>
      <c r="E20" s="49"/>
      <c r="F20" s="49"/>
    </row>
    <row r="21" spans="1:6" ht="21.75" customHeight="1">
      <c r="A21" s="55"/>
      <c r="B21" s="45"/>
      <c r="C21" s="56" t="s">
        <v>82</v>
      </c>
      <c r="D21" s="49">
        <f t="shared" si="0"/>
        <v>0</v>
      </c>
      <c r="E21" s="49"/>
      <c r="F21" s="49"/>
    </row>
    <row r="22" spans="1:6" ht="21.75" customHeight="1">
      <c r="A22" s="55"/>
      <c r="B22" s="45"/>
      <c r="C22" s="56" t="s">
        <v>83</v>
      </c>
      <c r="D22" s="49">
        <f t="shared" si="0"/>
        <v>0</v>
      </c>
      <c r="E22" s="49"/>
      <c r="F22" s="49"/>
    </row>
    <row r="23" spans="1:6" ht="21.75" customHeight="1">
      <c r="A23" s="55"/>
      <c r="B23" s="45"/>
      <c r="C23" s="56" t="s">
        <v>84</v>
      </c>
      <c r="D23" s="49">
        <f t="shared" si="0"/>
        <v>0</v>
      </c>
      <c r="E23" s="49"/>
      <c r="F23" s="49"/>
    </row>
    <row r="24" spans="1:6" ht="21.75" customHeight="1">
      <c r="A24" s="55"/>
      <c r="B24" s="45"/>
      <c r="C24" s="56" t="s">
        <v>85</v>
      </c>
      <c r="D24" s="49">
        <f t="shared" si="0"/>
        <v>0</v>
      </c>
      <c r="E24" s="49"/>
      <c r="F24" s="49"/>
    </row>
    <row r="25" spans="1:6" ht="21.75" customHeight="1">
      <c r="A25" s="55"/>
      <c r="B25" s="45"/>
      <c r="C25" s="15" t="s">
        <v>86</v>
      </c>
      <c r="D25" s="49">
        <f t="shared" si="0"/>
        <v>30.5</v>
      </c>
      <c r="E25" s="49">
        <v>30.5</v>
      </c>
      <c r="F25" s="49"/>
    </row>
    <row r="26" spans="1:6" ht="21.75" customHeight="1">
      <c r="A26" s="55"/>
      <c r="B26" s="45"/>
      <c r="C26" s="15" t="s">
        <v>87</v>
      </c>
      <c r="D26" s="49">
        <f t="shared" si="0"/>
        <v>0</v>
      </c>
      <c r="E26" s="49"/>
      <c r="F26" s="49"/>
    </row>
    <row r="27" spans="1:6" ht="21.75" customHeight="1">
      <c r="A27" s="55"/>
      <c r="B27" s="45"/>
      <c r="C27" s="15" t="s">
        <v>88</v>
      </c>
      <c r="D27" s="49">
        <f t="shared" si="0"/>
        <v>0</v>
      </c>
      <c r="E27" s="49"/>
      <c r="F27" s="49"/>
    </row>
    <row r="28" spans="1:6" ht="21.75" customHeight="1">
      <c r="A28" s="55"/>
      <c r="B28" s="45"/>
      <c r="C28" s="15" t="s">
        <v>89</v>
      </c>
      <c r="D28" s="49">
        <f t="shared" si="0"/>
        <v>0</v>
      </c>
      <c r="E28" s="49"/>
      <c r="F28" s="49"/>
    </row>
    <row r="29" spans="1:6" ht="21.75" customHeight="1">
      <c r="A29" s="55"/>
      <c r="B29" s="45"/>
      <c r="C29" s="57" t="s">
        <v>90</v>
      </c>
      <c r="D29" s="49">
        <f t="shared" si="0"/>
        <v>0</v>
      </c>
      <c r="E29" s="49"/>
      <c r="F29" s="49"/>
    </row>
    <row r="30" spans="1:6" ht="21.75" customHeight="1">
      <c r="A30" s="55"/>
      <c r="B30" s="45"/>
      <c r="C30" s="50" t="s">
        <v>91</v>
      </c>
      <c r="D30" s="49">
        <f t="shared" si="0"/>
        <v>0</v>
      </c>
      <c r="E30" s="49"/>
      <c r="F30" s="49"/>
    </row>
    <row r="31" spans="1:6" ht="21.75" customHeight="1">
      <c r="A31" s="55"/>
      <c r="B31" s="45"/>
      <c r="C31" s="58" t="s">
        <v>92</v>
      </c>
      <c r="D31" s="49">
        <f t="shared" si="0"/>
        <v>0</v>
      </c>
      <c r="E31" s="49"/>
      <c r="F31" s="49"/>
    </row>
    <row r="32" spans="1:6" ht="21.75" customHeight="1">
      <c r="A32" s="55"/>
      <c r="B32" s="45"/>
      <c r="C32" s="50" t="s">
        <v>93</v>
      </c>
      <c r="D32" s="49">
        <f t="shared" si="0"/>
        <v>0</v>
      </c>
      <c r="E32" s="49"/>
      <c r="F32" s="49"/>
    </row>
    <row r="33" spans="1:6" ht="21.75" customHeight="1">
      <c r="A33" s="55"/>
      <c r="B33" s="45"/>
      <c r="C33" s="50" t="s">
        <v>94</v>
      </c>
      <c r="D33" s="49">
        <f t="shared" si="0"/>
        <v>0</v>
      </c>
      <c r="E33" s="49"/>
      <c r="F33" s="49"/>
    </row>
    <row r="34" spans="1:6" ht="18" customHeight="1">
      <c r="A34" s="55"/>
      <c r="B34" s="45"/>
      <c r="C34" s="59"/>
      <c r="D34" s="49"/>
      <c r="E34" s="49"/>
      <c r="F34" s="49"/>
    </row>
    <row r="35" spans="1:6" ht="21.75" customHeight="1">
      <c r="A35" s="129" t="s">
        <v>95</v>
      </c>
      <c r="B35" s="60">
        <f>B6+B9</f>
        <v>831.18</v>
      </c>
      <c r="C35" s="129" t="s">
        <v>96</v>
      </c>
      <c r="D35" s="60">
        <f t="shared" si="0"/>
        <v>831.18000000000006</v>
      </c>
      <c r="E35" s="60">
        <f>SUM(E6:E34)</f>
        <v>831.18000000000006</v>
      </c>
      <c r="F35" s="49">
        <f>SUM(F6:F34)</f>
        <v>0</v>
      </c>
    </row>
    <row r="36" spans="1:6" ht="21" customHeight="1"/>
    <row r="37" spans="1:6" ht="21" customHeight="1"/>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19.95" customHeight="1"/>
    <row r="234" ht="19.95" customHeight="1"/>
    <row r="235" ht="19.95" customHeight="1"/>
    <row r="236" ht="19.95" customHeight="1"/>
  </sheetData>
  <mergeCells count="3">
    <mergeCell ref="A2:F2"/>
    <mergeCell ref="A4:B4"/>
    <mergeCell ref="C4:F4"/>
  </mergeCells>
  <phoneticPr fontId="14" type="noConversion"/>
  <conditionalFormatting sqref="A6:A16">
    <cfRule type="cellIs" dxfId="0" priority="1" stopIfTrue="1" operator="equal">
      <formula>0</formula>
    </cfRule>
  </conditionalFormatting>
  <printOptions horizontalCentered="1"/>
  <pageMargins left="0.35" right="0.35" top="0.59" bottom="0.39" header="0.51" footer="0.51"/>
  <pageSetup paperSize="9" scale="90" firstPageNumber="18" orientation="portrait" useFirstPageNumber="1"/>
  <headerFooter differentOddEven="1" scaleWithDoc="0" alignWithMargins="0">
    <oddFooter>&amp;C－ 6 －</oddFooter>
  </headerFooter>
</worksheet>
</file>

<file path=xl/worksheets/sheet7.xml><?xml version="1.0" encoding="utf-8"?>
<worksheet xmlns="http://schemas.openxmlformats.org/spreadsheetml/2006/main" xmlns:r="http://schemas.openxmlformats.org/officeDocument/2006/relationships">
  <dimension ref="A1:E12"/>
  <sheetViews>
    <sheetView workbookViewId="0">
      <selection activeCell="H7" sqref="H7"/>
    </sheetView>
  </sheetViews>
  <sheetFormatPr defaultColWidth="6.8984375" defaultRowHeight="23.25" customHeight="1"/>
  <cols>
    <col min="1" max="1" width="18.09765625" style="5" customWidth="1"/>
    <col min="2" max="2" width="30.5" style="5" customWidth="1"/>
    <col min="3" max="3" width="21.59765625" style="5" customWidth="1"/>
    <col min="4" max="4" width="17.8984375" style="5" customWidth="1"/>
    <col min="5" max="5" width="14.69921875" style="5" customWidth="1"/>
    <col min="6" max="254" width="6.8984375" style="5" customWidth="1"/>
    <col min="255" max="16384" width="6.8984375" style="5"/>
  </cols>
  <sheetData>
    <row r="1" spans="1:5" customFormat="1" ht="23.25" customHeight="1">
      <c r="A1" s="2" t="s">
        <v>97</v>
      </c>
    </row>
    <row r="2" spans="1:5" ht="30" customHeight="1">
      <c r="A2" s="152" t="s">
        <v>98</v>
      </c>
      <c r="B2" s="152"/>
      <c r="C2" s="152"/>
      <c r="D2" s="152"/>
      <c r="E2" s="152"/>
    </row>
    <row r="3" spans="1:5" ht="23.25" customHeight="1">
      <c r="A3" s="6" t="s">
        <v>40</v>
      </c>
      <c r="E3" s="19" t="s">
        <v>2</v>
      </c>
    </row>
    <row r="4" spans="1:5" s="4" customFormat="1" ht="28.8">
      <c r="A4" s="8" t="s">
        <v>24</v>
      </c>
      <c r="B4" s="8" t="s">
        <v>25</v>
      </c>
      <c r="C4" s="9" t="s">
        <v>7</v>
      </c>
      <c r="D4" s="8" t="s">
        <v>14</v>
      </c>
      <c r="E4" s="9" t="s">
        <v>99</v>
      </c>
    </row>
    <row r="5" spans="1:5" s="4" customFormat="1" ht="23.25" customHeight="1">
      <c r="A5" s="10"/>
      <c r="B5" s="32" t="s">
        <v>7</v>
      </c>
      <c r="C5" s="21">
        <f>SUM(C6:C10)</f>
        <v>831.18</v>
      </c>
      <c r="D5" s="21">
        <f>SUM(D6:D10)</f>
        <v>631.17999999999995</v>
      </c>
      <c r="E5" s="21">
        <v>200</v>
      </c>
    </row>
    <row r="6" spans="1:5" ht="23.25" customHeight="1">
      <c r="A6" s="33" t="s">
        <v>27</v>
      </c>
      <c r="B6" s="34" t="s">
        <v>28</v>
      </c>
      <c r="C6" s="26">
        <f t="shared" ref="C6:C10" si="0">SUM(D6:E6)</f>
        <v>502.57</v>
      </c>
      <c r="D6" s="35">
        <v>502.57</v>
      </c>
      <c r="E6" s="26"/>
    </row>
    <row r="7" spans="1:5" ht="23.25" customHeight="1">
      <c r="A7" s="33" t="s">
        <v>29</v>
      </c>
      <c r="B7" s="34" t="s">
        <v>30</v>
      </c>
      <c r="C7" s="26">
        <f t="shared" si="0"/>
        <v>8.5</v>
      </c>
      <c r="D7" s="35">
        <v>8.5</v>
      </c>
      <c r="E7" s="26"/>
    </row>
    <row r="8" spans="1:5" ht="23.25" customHeight="1">
      <c r="A8" s="33" t="s">
        <v>31</v>
      </c>
      <c r="B8" s="36" t="s">
        <v>32</v>
      </c>
      <c r="C8" s="26">
        <f t="shared" si="0"/>
        <v>89.61</v>
      </c>
      <c r="D8" s="35">
        <v>89.61</v>
      </c>
      <c r="E8" s="26"/>
    </row>
    <row r="9" spans="1:5" ht="23.25" customHeight="1">
      <c r="A9" s="33" t="s">
        <v>33</v>
      </c>
      <c r="B9" s="37" t="s">
        <v>34</v>
      </c>
      <c r="C9" s="26">
        <f t="shared" si="0"/>
        <v>30.5</v>
      </c>
      <c r="D9" s="35">
        <v>30.5</v>
      </c>
      <c r="E9" s="26"/>
    </row>
    <row r="10" spans="1:5" ht="23.25" customHeight="1">
      <c r="A10" s="38">
        <v>2011799</v>
      </c>
      <c r="B10" s="39" t="s">
        <v>35</v>
      </c>
      <c r="C10" s="26">
        <f t="shared" si="0"/>
        <v>200</v>
      </c>
      <c r="D10" s="26"/>
      <c r="E10" s="26">
        <v>200</v>
      </c>
    </row>
    <row r="11" spans="1:5" ht="29.25" customHeight="1">
      <c r="A11" s="153" t="s">
        <v>100</v>
      </c>
      <c r="B11" s="153"/>
      <c r="C11" s="153"/>
      <c r="D11" s="153"/>
      <c r="E11" s="153"/>
    </row>
    <row r="12" spans="1:5" ht="20.100000000000001" customHeight="1">
      <c r="A12" s="154"/>
      <c r="B12" s="154"/>
      <c r="C12" s="154"/>
      <c r="D12" s="154"/>
      <c r="E12" s="154"/>
    </row>
  </sheetData>
  <mergeCells count="3">
    <mergeCell ref="A2:E2"/>
    <mergeCell ref="A11:E11"/>
    <mergeCell ref="A12:E12"/>
  </mergeCells>
  <phoneticPr fontId="14" type="noConversion"/>
  <printOptions horizontalCentered="1"/>
  <pageMargins left="0.35" right="0.35" top="0.98" bottom="0.98" header="0.51" footer="0.51"/>
  <pageSetup paperSize="9" firstPageNumber="19" orientation="landscape" useFirstPageNumber="1"/>
  <headerFooter differentOddEven="1" scaleWithDoc="0" alignWithMargins="0">
    <oddFooter>&amp;C－ 7 －</oddFooter>
  </headerFooter>
</worksheet>
</file>

<file path=xl/worksheets/sheet8.xml><?xml version="1.0" encoding="utf-8"?>
<worksheet xmlns="http://schemas.openxmlformats.org/spreadsheetml/2006/main" xmlns:r="http://schemas.openxmlformats.org/officeDocument/2006/relationships">
  <dimension ref="A1:E12"/>
  <sheetViews>
    <sheetView workbookViewId="0">
      <selection activeCell="E8" sqref="E8"/>
    </sheetView>
  </sheetViews>
  <sheetFormatPr defaultColWidth="6.8984375" defaultRowHeight="23.25" customHeight="1"/>
  <cols>
    <col min="1" max="1" width="17.69921875" style="5" customWidth="1"/>
    <col min="2" max="2" width="34.09765625" style="5" customWidth="1"/>
    <col min="3" max="3" width="22.09765625" style="5" customWidth="1"/>
    <col min="4" max="4" width="17.3984375" style="5" customWidth="1"/>
    <col min="5" max="5" width="21.5" style="5" customWidth="1"/>
    <col min="6" max="254" width="6.8984375" style="5" customWidth="1"/>
    <col min="255" max="16384" width="6.8984375" style="5"/>
  </cols>
  <sheetData>
    <row r="1" spans="1:5" customFormat="1" ht="23.25" customHeight="1">
      <c r="A1" s="2" t="s">
        <v>101</v>
      </c>
    </row>
    <row r="2" spans="1:5" ht="30" customHeight="1">
      <c r="A2" s="152" t="s">
        <v>102</v>
      </c>
      <c r="B2" s="152"/>
      <c r="C2" s="152"/>
      <c r="D2" s="152"/>
      <c r="E2" s="152"/>
    </row>
    <row r="3" spans="1:5" ht="23.25" customHeight="1">
      <c r="A3" s="6" t="s">
        <v>40</v>
      </c>
      <c r="E3" s="7" t="s">
        <v>2</v>
      </c>
    </row>
    <row r="4" spans="1:5" s="4" customFormat="1" ht="28.8">
      <c r="A4" s="8" t="s">
        <v>24</v>
      </c>
      <c r="B4" s="8" t="s">
        <v>25</v>
      </c>
      <c r="C4" s="9" t="s">
        <v>7</v>
      </c>
      <c r="D4" s="8" t="s">
        <v>14</v>
      </c>
      <c r="E4" s="9" t="s">
        <v>99</v>
      </c>
    </row>
    <row r="5" spans="1:5" s="4" customFormat="1" ht="23.25" customHeight="1">
      <c r="A5" s="10"/>
      <c r="B5" s="32" t="s">
        <v>7</v>
      </c>
      <c r="C5" s="21">
        <f>SUM(C6:C10)</f>
        <v>831.18</v>
      </c>
      <c r="D5" s="21">
        <f>SUM(D6:D10)</f>
        <v>631.17999999999995</v>
      </c>
      <c r="E5" s="21">
        <v>200</v>
      </c>
    </row>
    <row r="6" spans="1:5" ht="23.25" customHeight="1">
      <c r="A6" s="33" t="s">
        <v>27</v>
      </c>
      <c r="B6" s="34" t="s">
        <v>28</v>
      </c>
      <c r="C6" s="26">
        <f t="shared" ref="C6:C10" si="0">SUM(D6:E6)</f>
        <v>502.57</v>
      </c>
      <c r="D6" s="35">
        <v>502.57</v>
      </c>
      <c r="E6" s="26"/>
    </row>
    <row r="7" spans="1:5" ht="23.25" customHeight="1">
      <c r="A7" s="33" t="s">
        <v>29</v>
      </c>
      <c r="B7" s="34" t="s">
        <v>30</v>
      </c>
      <c r="C7" s="26">
        <f t="shared" si="0"/>
        <v>8.5</v>
      </c>
      <c r="D7" s="35">
        <v>8.5</v>
      </c>
      <c r="E7" s="26"/>
    </row>
    <row r="8" spans="1:5" ht="23.25" customHeight="1">
      <c r="A8" s="33" t="s">
        <v>31</v>
      </c>
      <c r="B8" s="36" t="s">
        <v>32</v>
      </c>
      <c r="C8" s="26">
        <f t="shared" si="0"/>
        <v>89.61</v>
      </c>
      <c r="D8" s="35">
        <v>89.61</v>
      </c>
      <c r="E8" s="26"/>
    </row>
    <row r="9" spans="1:5" ht="23.25" customHeight="1">
      <c r="A9" s="33" t="s">
        <v>33</v>
      </c>
      <c r="B9" s="37" t="s">
        <v>34</v>
      </c>
      <c r="C9" s="26">
        <f t="shared" si="0"/>
        <v>30.5</v>
      </c>
      <c r="D9" s="35">
        <v>30.5</v>
      </c>
      <c r="E9" s="26"/>
    </row>
    <row r="10" spans="1:5" ht="23.25" customHeight="1">
      <c r="A10" s="38">
        <v>2011799</v>
      </c>
      <c r="B10" s="39" t="s">
        <v>35</v>
      </c>
      <c r="C10" s="26">
        <f t="shared" si="0"/>
        <v>200</v>
      </c>
      <c r="D10" s="26"/>
      <c r="E10" s="26">
        <v>200</v>
      </c>
    </row>
    <row r="11" spans="1:5" ht="29.25" customHeight="1">
      <c r="A11" s="153" t="s">
        <v>103</v>
      </c>
      <c r="B11" s="153"/>
      <c r="C11" s="153"/>
      <c r="D11" s="153"/>
      <c r="E11" s="153"/>
    </row>
    <row r="12" spans="1:5" ht="20.100000000000001" customHeight="1">
      <c r="A12" s="154"/>
      <c r="B12" s="154"/>
      <c r="C12" s="154"/>
      <c r="D12" s="154"/>
      <c r="E12" s="154"/>
    </row>
  </sheetData>
  <mergeCells count="3">
    <mergeCell ref="A2:E2"/>
    <mergeCell ref="A11:E11"/>
    <mergeCell ref="A12:E12"/>
  </mergeCells>
  <phoneticPr fontId="14" type="noConversion"/>
  <printOptions horizontalCentered="1"/>
  <pageMargins left="0.35" right="0.35" top="0.98" bottom="0.98" header="0.51" footer="0.51"/>
  <pageSetup paperSize="9" firstPageNumber="20" orientation="landscape" useFirstPageNumber="1"/>
  <headerFooter differentOddEven="1" scaleWithDoc="0" alignWithMargins="0">
    <oddFooter>&amp;C－8 －</oddFooter>
    <evenFooter>&amp;C8</evenFooter>
  </headerFooter>
</worksheet>
</file>

<file path=xl/worksheets/sheet9.xml><?xml version="1.0" encoding="utf-8"?>
<worksheet xmlns="http://schemas.openxmlformats.org/spreadsheetml/2006/main" xmlns:r="http://schemas.openxmlformats.org/officeDocument/2006/relationships">
  <dimension ref="A1:G36"/>
  <sheetViews>
    <sheetView showZeros="0" topLeftCell="A25" workbookViewId="0">
      <selection activeCell="I11" sqref="I11"/>
    </sheetView>
  </sheetViews>
  <sheetFormatPr defaultColWidth="6.8984375" defaultRowHeight="23.25" customHeight="1"/>
  <cols>
    <col min="1" max="1" width="13" style="5" customWidth="1"/>
    <col min="2" max="2" width="32" style="5" customWidth="1"/>
    <col min="3" max="5" width="15" style="5" customWidth="1"/>
    <col min="6" max="254" width="6.8984375" style="5" customWidth="1"/>
    <col min="255" max="16384" width="6.8984375" style="5"/>
  </cols>
  <sheetData>
    <row r="1" spans="1:5" customFormat="1" ht="19.95" customHeight="1">
      <c r="A1" s="2" t="s">
        <v>104</v>
      </c>
    </row>
    <row r="2" spans="1:5" ht="24" customHeight="1">
      <c r="A2" s="152" t="s">
        <v>105</v>
      </c>
      <c r="B2" s="152"/>
      <c r="C2" s="152"/>
      <c r="D2" s="152"/>
      <c r="E2" s="152"/>
    </row>
    <row r="3" spans="1:5" ht="18" customHeight="1">
      <c r="A3" s="6" t="s">
        <v>40</v>
      </c>
      <c r="E3" s="19" t="s">
        <v>2</v>
      </c>
    </row>
    <row r="4" spans="1:5" s="4" customFormat="1" ht="31.05" customHeight="1">
      <c r="A4" s="9" t="s">
        <v>106</v>
      </c>
      <c r="B4" s="9" t="s">
        <v>107</v>
      </c>
      <c r="C4" s="9" t="s">
        <v>7</v>
      </c>
      <c r="D4" s="9" t="s">
        <v>108</v>
      </c>
      <c r="E4" s="9" t="s">
        <v>109</v>
      </c>
    </row>
    <row r="5" spans="1:5" ht="18" customHeight="1">
      <c r="A5" s="20"/>
      <c r="B5" s="20" t="s">
        <v>7</v>
      </c>
      <c r="C5" s="21">
        <f>D5+E5</f>
        <v>631.18000000000006</v>
      </c>
      <c r="D5" s="21">
        <f>D6+D13+D32</f>
        <v>442.73</v>
      </c>
      <c r="E5" s="21">
        <f>E6+E13+E32</f>
        <v>188.45</v>
      </c>
    </row>
    <row r="6" spans="1:5" ht="18" customHeight="1">
      <c r="A6" s="22" t="s">
        <v>110</v>
      </c>
      <c r="B6" s="23" t="s">
        <v>111</v>
      </c>
      <c r="C6" s="21">
        <f>SUM(C7:C12)</f>
        <v>322.11</v>
      </c>
      <c r="D6" s="21">
        <f>SUM(D7:D12)</f>
        <v>322.11</v>
      </c>
      <c r="E6" s="21">
        <f>E7+E8+E9+E11+E12</f>
        <v>0</v>
      </c>
    </row>
    <row r="7" spans="1:5" ht="18" customHeight="1">
      <c r="A7" s="24" t="s">
        <v>112</v>
      </c>
      <c r="B7" s="25" t="s">
        <v>113</v>
      </c>
      <c r="C7" s="26">
        <f t="shared" ref="C7:C10" si="0">SUM(D7:E7)</f>
        <v>116.14</v>
      </c>
      <c r="D7" s="26">
        <v>116.14</v>
      </c>
      <c r="E7" s="26"/>
    </row>
    <row r="8" spans="1:5" ht="18" customHeight="1">
      <c r="A8" s="24" t="s">
        <v>114</v>
      </c>
      <c r="B8" s="25" t="s">
        <v>115</v>
      </c>
      <c r="C8" s="26">
        <f t="shared" si="0"/>
        <v>85.55</v>
      </c>
      <c r="D8" s="26">
        <v>85.55</v>
      </c>
      <c r="E8" s="26"/>
    </row>
    <row r="9" spans="1:5" ht="18" customHeight="1">
      <c r="A9" s="24" t="s">
        <v>116</v>
      </c>
      <c r="B9" s="25" t="s">
        <v>117</v>
      </c>
      <c r="C9" s="26">
        <f t="shared" si="0"/>
        <v>9.68</v>
      </c>
      <c r="D9" s="26">
        <v>9.68</v>
      </c>
      <c r="E9" s="26"/>
    </row>
    <row r="10" spans="1:5" ht="18" customHeight="1">
      <c r="A10" s="24" t="s">
        <v>118</v>
      </c>
      <c r="B10" s="25" t="s">
        <v>119</v>
      </c>
      <c r="C10" s="26">
        <f t="shared" si="0"/>
        <v>15.97</v>
      </c>
      <c r="D10" s="26">
        <v>15.97</v>
      </c>
      <c r="E10" s="26"/>
    </row>
    <row r="11" spans="1:5" ht="18" customHeight="1">
      <c r="A11" s="24" t="s">
        <v>120</v>
      </c>
      <c r="B11" s="25" t="s">
        <v>121</v>
      </c>
      <c r="C11" s="26">
        <f t="shared" ref="C11:C25" si="1">SUM(D11:E11)</f>
        <v>42.27</v>
      </c>
      <c r="D11" s="26">
        <v>42.27</v>
      </c>
      <c r="E11" s="26"/>
    </row>
    <row r="12" spans="1:5" ht="18" customHeight="1">
      <c r="A12" s="24" t="s">
        <v>122</v>
      </c>
      <c r="B12" s="25" t="s">
        <v>123</v>
      </c>
      <c r="C12" s="26">
        <f t="shared" si="1"/>
        <v>52.5</v>
      </c>
      <c r="D12" s="26">
        <v>52.5</v>
      </c>
      <c r="E12" s="26"/>
    </row>
    <row r="13" spans="1:5" ht="18" customHeight="1">
      <c r="A13" s="22" t="s">
        <v>124</v>
      </c>
      <c r="B13" s="20" t="s">
        <v>125</v>
      </c>
      <c r="C13" s="21">
        <f>SUM(C14:C31)</f>
        <v>188.45</v>
      </c>
      <c r="D13" s="21">
        <f>SUM(D14:D31)</f>
        <v>0</v>
      </c>
      <c r="E13" s="21">
        <f>SUM(E14:E31)</f>
        <v>188.45</v>
      </c>
    </row>
    <row r="14" spans="1:5" ht="18" customHeight="1">
      <c r="A14" s="27">
        <v>30201</v>
      </c>
      <c r="B14" s="28" t="s">
        <v>126</v>
      </c>
      <c r="C14" s="29">
        <f t="shared" si="1"/>
        <v>10</v>
      </c>
      <c r="D14" s="26"/>
      <c r="E14" s="26">
        <v>10</v>
      </c>
    </row>
    <row r="15" spans="1:5" ht="18" customHeight="1">
      <c r="A15" s="27">
        <v>30202</v>
      </c>
      <c r="B15" s="28" t="s">
        <v>127</v>
      </c>
      <c r="C15" s="26">
        <f t="shared" si="1"/>
        <v>3</v>
      </c>
      <c r="D15" s="26"/>
      <c r="E15" s="26">
        <v>3</v>
      </c>
    </row>
    <row r="16" spans="1:5" ht="18" customHeight="1">
      <c r="A16" s="27">
        <v>30204</v>
      </c>
      <c r="B16" s="28" t="s">
        <v>128</v>
      </c>
      <c r="C16" s="26">
        <f t="shared" si="1"/>
        <v>0.2</v>
      </c>
      <c r="D16" s="26"/>
      <c r="E16" s="26">
        <v>0.2</v>
      </c>
    </row>
    <row r="17" spans="1:5" ht="18" customHeight="1">
      <c r="A17" s="27">
        <v>30205</v>
      </c>
      <c r="B17" s="28" t="s">
        <v>129</v>
      </c>
      <c r="C17" s="26">
        <f t="shared" si="1"/>
        <v>0.6</v>
      </c>
      <c r="D17" s="26"/>
      <c r="E17" s="26">
        <v>0.6</v>
      </c>
    </row>
    <row r="18" spans="1:5" ht="18" customHeight="1">
      <c r="A18" s="27">
        <v>30206</v>
      </c>
      <c r="B18" s="28" t="s">
        <v>130</v>
      </c>
      <c r="C18" s="26">
        <f t="shared" si="1"/>
        <v>9.4</v>
      </c>
      <c r="D18" s="26"/>
      <c r="E18" s="26">
        <v>9.4</v>
      </c>
    </row>
    <row r="19" spans="1:5" ht="18" customHeight="1">
      <c r="A19" s="27">
        <v>30207</v>
      </c>
      <c r="B19" s="28" t="s">
        <v>131</v>
      </c>
      <c r="C19" s="26">
        <f t="shared" si="1"/>
        <v>2</v>
      </c>
      <c r="D19" s="26"/>
      <c r="E19" s="26">
        <v>2</v>
      </c>
    </row>
    <row r="20" spans="1:5" ht="18" customHeight="1">
      <c r="A20" s="27">
        <v>30209</v>
      </c>
      <c r="B20" s="28" t="s">
        <v>132</v>
      </c>
      <c r="C20" s="26">
        <f t="shared" si="1"/>
        <v>30.96</v>
      </c>
      <c r="D20" s="26"/>
      <c r="E20" s="26">
        <v>30.96</v>
      </c>
    </row>
    <row r="21" spans="1:5" ht="18" customHeight="1">
      <c r="A21" s="27">
        <v>30211</v>
      </c>
      <c r="B21" s="28" t="s">
        <v>133</v>
      </c>
      <c r="C21" s="29">
        <f t="shared" si="1"/>
        <v>20.6</v>
      </c>
      <c r="D21" s="26"/>
      <c r="E21" s="26">
        <v>20.6</v>
      </c>
    </row>
    <row r="22" spans="1:5" ht="18" customHeight="1">
      <c r="A22" s="27">
        <v>30213</v>
      </c>
      <c r="B22" s="28" t="s">
        <v>134</v>
      </c>
      <c r="C22" s="26">
        <f t="shared" si="1"/>
        <v>2.8</v>
      </c>
      <c r="D22" s="26"/>
      <c r="E22" s="26">
        <v>2.8</v>
      </c>
    </row>
    <row r="23" spans="1:5" ht="18" customHeight="1">
      <c r="A23" s="27">
        <v>30215</v>
      </c>
      <c r="B23" s="28" t="s">
        <v>135</v>
      </c>
      <c r="C23" s="26">
        <f t="shared" si="1"/>
        <v>2.91</v>
      </c>
      <c r="D23" s="26"/>
      <c r="E23" s="26">
        <v>2.91</v>
      </c>
    </row>
    <row r="24" spans="1:5" ht="18" customHeight="1">
      <c r="A24" s="27">
        <v>30216</v>
      </c>
      <c r="B24" s="28" t="s">
        <v>136</v>
      </c>
      <c r="C24" s="26">
        <f t="shared" si="1"/>
        <v>3.5</v>
      </c>
      <c r="D24" s="26"/>
      <c r="E24" s="26">
        <v>3.5</v>
      </c>
    </row>
    <row r="25" spans="1:5" ht="18" customHeight="1">
      <c r="A25" s="27">
        <v>30217</v>
      </c>
      <c r="B25" s="28" t="s">
        <v>137</v>
      </c>
      <c r="C25" s="26">
        <f t="shared" si="1"/>
        <v>8</v>
      </c>
      <c r="D25" s="26"/>
      <c r="E25" s="26">
        <v>8</v>
      </c>
    </row>
    <row r="26" spans="1:5" ht="18" customHeight="1">
      <c r="A26" s="27">
        <v>30227</v>
      </c>
      <c r="B26" s="28" t="s">
        <v>138</v>
      </c>
      <c r="C26" s="29">
        <f>SUM(D26:E26)</f>
        <v>4</v>
      </c>
      <c r="D26" s="26"/>
      <c r="E26" s="26">
        <v>4</v>
      </c>
    </row>
    <row r="27" spans="1:5" ht="18" customHeight="1">
      <c r="A27" s="27">
        <v>30228</v>
      </c>
      <c r="B27" s="28" t="s">
        <v>139</v>
      </c>
      <c r="C27" s="26">
        <f>SUM(D27:E27)</f>
        <v>2.42</v>
      </c>
      <c r="D27" s="26"/>
      <c r="E27" s="26">
        <v>2.42</v>
      </c>
    </row>
    <row r="28" spans="1:5" ht="18" customHeight="1">
      <c r="A28" s="27">
        <v>30229</v>
      </c>
      <c r="B28" s="28" t="s">
        <v>140</v>
      </c>
      <c r="C28" s="26">
        <f t="shared" ref="C28:C31" si="2">SUM(D28:E28)</f>
        <v>5.04</v>
      </c>
      <c r="D28" s="26"/>
      <c r="E28" s="26">
        <v>5.04</v>
      </c>
    </row>
    <row r="29" spans="1:5" ht="18" customHeight="1">
      <c r="A29" s="27">
        <v>30231</v>
      </c>
      <c r="B29" s="28" t="s">
        <v>141</v>
      </c>
      <c r="C29" s="26">
        <f t="shared" si="2"/>
        <v>3.5</v>
      </c>
      <c r="D29" s="26"/>
      <c r="E29" s="26">
        <v>3.5</v>
      </c>
    </row>
    <row r="30" spans="1:5" ht="18" customHeight="1">
      <c r="A30" s="27">
        <v>30239</v>
      </c>
      <c r="B30" s="28" t="s">
        <v>142</v>
      </c>
      <c r="C30" s="29">
        <v>33.090000000000003</v>
      </c>
      <c r="D30" s="26"/>
      <c r="E30" s="26">
        <v>33.090000000000003</v>
      </c>
    </row>
    <row r="31" spans="1:5" ht="18" customHeight="1">
      <c r="A31" s="27">
        <v>30299</v>
      </c>
      <c r="B31" s="28" t="s">
        <v>143</v>
      </c>
      <c r="C31" s="29">
        <f t="shared" si="2"/>
        <v>46.43</v>
      </c>
      <c r="D31" s="26"/>
      <c r="E31" s="26">
        <v>46.43</v>
      </c>
    </row>
    <row r="32" spans="1:5" ht="18" customHeight="1">
      <c r="A32" s="22" t="s">
        <v>144</v>
      </c>
      <c r="B32" s="23" t="s">
        <v>145</v>
      </c>
      <c r="C32" s="21">
        <f>SUM(C33:C35)</f>
        <v>120.62</v>
      </c>
      <c r="D32" s="21">
        <f>SUM(D33:D35)</f>
        <v>120.62</v>
      </c>
      <c r="E32" s="21"/>
    </row>
    <row r="33" spans="1:7" ht="18" customHeight="1">
      <c r="A33" s="24" t="s">
        <v>146</v>
      </c>
      <c r="B33" s="25" t="s">
        <v>147</v>
      </c>
      <c r="C33" s="26">
        <f>SUM(D33:E33)</f>
        <v>20.61</v>
      </c>
      <c r="D33" s="26">
        <v>20.61</v>
      </c>
      <c r="E33" s="26"/>
    </row>
    <row r="34" spans="1:7" ht="18" customHeight="1">
      <c r="A34" s="24" t="s">
        <v>148</v>
      </c>
      <c r="B34" s="30" t="s">
        <v>149</v>
      </c>
      <c r="C34" s="26">
        <f>SUM(D34:E34)</f>
        <v>69.510000000000005</v>
      </c>
      <c r="D34" s="26">
        <v>69.510000000000005</v>
      </c>
      <c r="E34" s="26"/>
    </row>
    <row r="35" spans="1:7" ht="18" customHeight="1">
      <c r="A35" s="24" t="s">
        <v>150</v>
      </c>
      <c r="B35" s="25" t="s">
        <v>34</v>
      </c>
      <c r="C35" s="26">
        <f>SUM(D35:E35)</f>
        <v>30.5</v>
      </c>
      <c r="D35" s="26">
        <v>30.5</v>
      </c>
      <c r="E35" s="26"/>
    </row>
    <row r="36" spans="1:7" ht="45" customHeight="1">
      <c r="A36" s="153" t="s">
        <v>151</v>
      </c>
      <c r="B36" s="153"/>
      <c r="C36" s="153"/>
      <c r="D36" s="153"/>
      <c r="E36" s="153"/>
      <c r="F36" s="31"/>
      <c r="G36" s="31"/>
    </row>
  </sheetData>
  <mergeCells count="2">
    <mergeCell ref="A2:E2"/>
    <mergeCell ref="A36:E36"/>
  </mergeCells>
  <phoneticPr fontId="14" type="noConversion"/>
  <printOptions horizontalCentered="1"/>
  <pageMargins left="0.35" right="0.35" top="0.27" bottom="0.28999999999999998" header="0.47" footer="0.35"/>
  <pageSetup paperSize="9" firstPageNumber="21" orientation="portrait" useFirstPageNumber="1"/>
  <headerFooter differentOddEven="1" scaleWithDoc="0" alignWithMargins="0">
    <oddFooter>&amp;C－ 9 －</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10</vt:i4>
      </vt:variant>
    </vt:vector>
  </HeadingPairs>
  <TitlesOfParts>
    <vt:vector size="10" baseType="lpstr">
      <vt:lpstr>收支总表（批复表）</vt:lpstr>
      <vt:lpstr>收入总表</vt:lpstr>
      <vt:lpstr>支出总表</vt:lpstr>
      <vt:lpstr>专项业务经费（批复表）</vt:lpstr>
      <vt:lpstr>项目表（批复表）</vt:lpstr>
      <vt:lpstr>财政拨款收支总表</vt:lpstr>
      <vt:lpstr>财政拨款支出表</vt:lpstr>
      <vt:lpstr>公共预算支出表</vt:lpstr>
      <vt:lpstr>公共预算基本支出表</vt:lpstr>
      <vt:lpstr>基金支出表</vt:lpstr>
    </vt:vector>
  </TitlesOfParts>
  <Company>Microsoft Corporation</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Administrator</cp:lastModifiedBy>
  <cp:revision>1</cp:revision>
  <cp:lastPrinted>2017-02-24T09:16:03Z</cp:lastPrinted>
  <dcterms:created xsi:type="dcterms:W3CDTF">2015-04-15T03:34:12Z</dcterms:created>
  <dcterms:modified xsi:type="dcterms:W3CDTF">2017-03-02T06:54:26Z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