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05" windowWidth="20520" windowHeight="10695" firstSheet="7" activeTab="13"/>
  </bookViews>
  <sheets>
    <sheet name="收支总表（批复表）" sheetId="6" r:id="rId1"/>
    <sheet name="收支总表（分科目）" sheetId="16" r:id="rId2"/>
    <sheet name="收入总表" sheetId="9" r:id="rId3"/>
    <sheet name="支出总表" sheetId="10" r:id="rId4"/>
    <sheet name="专项业务经费（批复表）" sheetId="7" r:id="rId5"/>
    <sheet name="项目表（批复表）" sheetId="8" r:id="rId6"/>
    <sheet name="财政拨款收支总表" sheetId="12" r:id="rId7"/>
    <sheet name="财政拨款支出表" sheetId="13" r:id="rId8"/>
    <sheet name="公共预算支出表" sheetId="2" r:id="rId9"/>
    <sheet name="公共预算基本支出表" sheetId="3" r:id="rId10"/>
    <sheet name="三公支出表" sheetId="4" r:id="rId11"/>
    <sheet name="基金支出表" sheetId="11" r:id="rId12"/>
    <sheet name="整体绩效表" sheetId="19" r:id="rId13"/>
    <sheet name="专项绩效表" sheetId="18" r:id="rId14"/>
  </sheets>
  <definedNames>
    <definedName name="_xlnm.Print_Titles" localSheetId="5">'项目表（批复表）'!$1:$5</definedName>
  </definedNames>
  <calcPr calcId="125725"/>
</workbook>
</file>

<file path=xl/calcChain.xml><?xml version="1.0" encoding="utf-8"?>
<calcChain xmlns="http://schemas.openxmlformats.org/spreadsheetml/2006/main">
  <c r="C7" i="4"/>
  <c r="D7"/>
  <c r="B7" i="19"/>
  <c r="C21" i="3" l="1"/>
  <c r="D18"/>
  <c r="E15"/>
  <c r="C15" s="1"/>
  <c r="D6"/>
  <c r="C6" s="1"/>
  <c r="C13"/>
  <c r="C12"/>
  <c r="C11"/>
  <c r="C10"/>
  <c r="C9"/>
  <c r="E5" i="2"/>
  <c r="D5"/>
  <c r="E5" i="13"/>
  <c r="D5"/>
  <c r="J6" i="8"/>
  <c r="E6"/>
  <c r="I6"/>
  <c r="H6"/>
  <c r="G6"/>
  <c r="F6"/>
  <c r="I6" i="7"/>
  <c r="H6"/>
  <c r="G6"/>
  <c r="F6"/>
  <c r="H6" i="10"/>
  <c r="G6"/>
  <c r="F6"/>
  <c r="E6"/>
  <c r="F11" i="16"/>
  <c r="F10" s="1"/>
  <c r="F36" s="1"/>
  <c r="B36"/>
  <c r="O7" i="6"/>
  <c r="I7"/>
  <c r="J7"/>
  <c r="H36" i="16"/>
  <c r="D36"/>
  <c r="I12" i="6"/>
  <c r="I13"/>
  <c r="B7"/>
  <c r="B12"/>
  <c r="B13"/>
  <c r="E5" i="9"/>
  <c r="F5"/>
  <c r="G5"/>
  <c r="H5"/>
  <c r="I5"/>
  <c r="D5"/>
  <c r="C9"/>
  <c r="C10"/>
  <c r="C11"/>
  <c r="C12"/>
  <c r="C13"/>
  <c r="C18" i="3"/>
  <c r="F6" i="16"/>
  <c r="F35" i="12"/>
  <c r="E35"/>
  <c r="D35" s="1"/>
  <c r="B7" i="4"/>
  <c r="H7" s="1"/>
  <c r="C7" i="11"/>
  <c r="C8"/>
  <c r="C9"/>
  <c r="C10"/>
  <c r="C11"/>
  <c r="C12"/>
  <c r="C13"/>
  <c r="C14"/>
  <c r="C15"/>
  <c r="C6"/>
  <c r="C7" i="3"/>
  <c r="C8"/>
  <c r="C14"/>
  <c r="C16"/>
  <c r="C17"/>
  <c r="C19"/>
  <c r="C20"/>
  <c r="C9" i="2"/>
  <c r="C10"/>
  <c r="C11"/>
  <c r="C12"/>
  <c r="C13"/>
  <c r="C9" i="13"/>
  <c r="C10"/>
  <c r="C11"/>
  <c r="C12"/>
  <c r="C13"/>
  <c r="C5"/>
  <c r="D7" i="12"/>
  <c r="D8"/>
  <c r="D9"/>
  <c r="D10"/>
  <c r="D11"/>
  <c r="D12"/>
  <c r="D13"/>
  <c r="D14"/>
  <c r="D15"/>
  <c r="D16"/>
  <c r="D17"/>
  <c r="D18"/>
  <c r="D19"/>
  <c r="D20"/>
  <c r="D21"/>
  <c r="D22"/>
  <c r="D23"/>
  <c r="D24"/>
  <c r="D25"/>
  <c r="D26"/>
  <c r="D27"/>
  <c r="D28"/>
  <c r="D29"/>
  <c r="D30"/>
  <c r="D31"/>
  <c r="D32"/>
  <c r="D33"/>
  <c r="D6"/>
  <c r="B6"/>
  <c r="B35" s="1"/>
  <c r="D10" i="10"/>
  <c r="D6" s="1"/>
  <c r="C6" s="1"/>
  <c r="D11"/>
  <c r="C11"/>
  <c r="D12"/>
  <c r="C12" s="1"/>
  <c r="D13"/>
  <c r="C13"/>
  <c r="D14"/>
  <c r="C14" s="1"/>
  <c r="C5" i="9"/>
  <c r="E5" i="3" l="1"/>
  <c r="C10" i="10"/>
  <c r="D5" i="3"/>
  <c r="D6" i="7"/>
  <c r="C5" i="2"/>
  <c r="D6" i="8"/>
  <c r="C5" i="3" l="1"/>
</calcChain>
</file>

<file path=xl/sharedStrings.xml><?xml version="1.0" encoding="utf-8"?>
<sst xmlns="http://schemas.openxmlformats.org/spreadsheetml/2006/main" count="469" uniqueCount="334">
  <si>
    <t>单位：万元</t>
    <phoneticPr fontId="2" type="noConversion"/>
  </si>
  <si>
    <t>合计</t>
  </si>
  <si>
    <t>基本支出</t>
  </si>
  <si>
    <t>项目支出</t>
  </si>
  <si>
    <t>单位名称</t>
  </si>
  <si>
    <t>小计</t>
  </si>
  <si>
    <t>公务接待费</t>
  </si>
  <si>
    <t>公务用车购置及运行费</t>
  </si>
  <si>
    <t>收      入</t>
  </si>
  <si>
    <t>支      出</t>
  </si>
  <si>
    <t xml:space="preserve">    经费拨款（补助）</t>
  </si>
  <si>
    <t>本年收入合计</t>
  </si>
  <si>
    <t>本年支出合计</t>
  </si>
  <si>
    <t>备注</t>
    <phoneticPr fontId="2" type="noConversion"/>
  </si>
  <si>
    <t>合计</t>
    <phoneticPr fontId="2" type="noConversion"/>
  </si>
  <si>
    <t>经费
拨款</t>
    <phoneticPr fontId="2" type="noConversion"/>
  </si>
  <si>
    <t>纳入预算管理的非税收入拨款</t>
    <phoneticPr fontId="2" type="noConversion"/>
  </si>
  <si>
    <t>基金预
算拨款</t>
    <phoneticPr fontId="2" type="noConversion"/>
  </si>
  <si>
    <t>财政专户管理的非税收入拨款</t>
    <phoneticPr fontId="2" type="noConversion"/>
  </si>
  <si>
    <t>上级补助收入</t>
    <phoneticPr fontId="2" type="noConversion"/>
  </si>
  <si>
    <t>附属单位上缴收入</t>
    <phoneticPr fontId="2" type="noConversion"/>
  </si>
  <si>
    <t>项目名称</t>
    <phoneticPr fontId="2" type="noConversion"/>
  </si>
  <si>
    <t>资金来源</t>
    <phoneticPr fontId="2" type="noConversion"/>
  </si>
  <si>
    <t>具体内容</t>
    <phoneticPr fontId="2" type="noConversion"/>
  </si>
  <si>
    <t>单位：万元</t>
    <phoneticPr fontId="2" type="noConversion"/>
  </si>
  <si>
    <t>合计</t>
    <phoneticPr fontId="2" type="noConversion"/>
  </si>
  <si>
    <t>经费
拨款</t>
    <phoneticPr fontId="2" type="noConversion"/>
  </si>
  <si>
    <t>附属单位上缴收入</t>
    <phoneticPr fontId="2" type="noConversion"/>
  </si>
  <si>
    <t>收入</t>
    <phoneticPr fontId="2" type="noConversion"/>
  </si>
  <si>
    <t>支出</t>
    <phoneticPr fontId="2" type="noConversion"/>
  </si>
  <si>
    <t>非税收入征收计划</t>
    <phoneticPr fontId="2" type="noConversion"/>
  </si>
  <si>
    <t>基本支出</t>
    <phoneticPr fontId="2" type="noConversion"/>
  </si>
  <si>
    <t>项目
支出</t>
    <phoneticPr fontId="2" type="noConversion"/>
  </si>
  <si>
    <t>小计</t>
    <phoneticPr fontId="2" type="noConversion"/>
  </si>
  <si>
    <t>工资福
利支出</t>
    <phoneticPr fontId="2" type="noConversion"/>
  </si>
  <si>
    <t>一般商品
服务支出</t>
    <phoneticPr fontId="2" type="noConversion"/>
  </si>
  <si>
    <t>对个人和
家庭补助</t>
    <phoneticPr fontId="2" type="noConversion"/>
  </si>
  <si>
    <t>单位名称</t>
    <phoneticPr fontId="2" type="noConversion"/>
  </si>
  <si>
    <t>单位：万元</t>
    <phoneticPr fontId="2" type="noConversion"/>
  </si>
  <si>
    <t>项    目</t>
    <phoneticPr fontId="2" type="noConversion"/>
  </si>
  <si>
    <t>30101</t>
    <phoneticPr fontId="2" type="noConversion"/>
  </si>
  <si>
    <t>一、一般公共预算收入拨款</t>
    <phoneticPr fontId="2" type="noConversion"/>
  </si>
  <si>
    <t>二、政府性基金拨款</t>
    <phoneticPr fontId="2" type="noConversion"/>
  </si>
  <si>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</si>
  <si>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</si>
  <si>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</si>
  <si>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</si>
  <si>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</si>
  <si>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</si>
  <si>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</si>
  <si>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</si>
  <si>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</si>
  <si>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</si>
  <si>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</si>
  <si>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</si>
  <si>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</si>
  <si>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</si>
  <si>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</si>
  <si>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</si>
  <si>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</si>
  <si>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</si>
  <si>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</si>
  <si>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</si>
  <si>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</si>
  <si>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</si>
  <si>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二十三、预备费</t>
  </si>
  <si>
    <t>二十四、其他支出</t>
  </si>
  <si>
    <t>二十五、转移性支出</t>
  </si>
  <si>
    <t>二十六、债务还本支出</t>
  </si>
  <si>
    <t>二十七、债务付息支出</t>
  </si>
  <si>
    <t>二十八、债务发行费用支出</t>
  </si>
  <si>
    <t>政府性
基金拨款</t>
    <phoneticPr fontId="2" type="noConversion"/>
  </si>
  <si>
    <t>政府性
基金预算拨款</t>
    <phoneticPr fontId="2" type="noConversion"/>
  </si>
  <si>
    <t>功能科目编码
（类款项）</t>
    <phoneticPr fontId="2" type="noConversion"/>
  </si>
  <si>
    <t>附件2-1</t>
    <phoneticPr fontId="2" type="noConversion"/>
  </si>
  <si>
    <t>附件2-5</t>
    <phoneticPr fontId="2" type="noConversion"/>
  </si>
  <si>
    <t>附件2-6</t>
    <phoneticPr fontId="2" type="noConversion"/>
  </si>
  <si>
    <t>附件2-7</t>
    <phoneticPr fontId="2" type="noConversion"/>
  </si>
  <si>
    <t>三公经费预算数（一般公共预算拨款）</t>
    <phoneticPr fontId="2" type="noConversion"/>
  </si>
  <si>
    <t>增减原因说明</t>
    <phoneticPr fontId="2" type="noConversion"/>
  </si>
  <si>
    <t>其中：</t>
    <phoneticPr fontId="2" type="noConversion"/>
  </si>
  <si>
    <t>因公出国（境）费</t>
    <phoneticPr fontId="2" type="noConversion"/>
  </si>
  <si>
    <t>公务用车购置费</t>
    <phoneticPr fontId="2" type="noConversion"/>
  </si>
  <si>
    <t>公务用车运行维护费</t>
    <phoneticPr fontId="2" type="noConversion"/>
  </si>
  <si>
    <t>合计</t>
    <phoneticPr fontId="2" type="noConversion"/>
  </si>
  <si>
    <t>经济科目名称</t>
    <phoneticPr fontId="2" type="noConversion"/>
  </si>
  <si>
    <t>人员经费</t>
    <phoneticPr fontId="2" type="noConversion"/>
  </si>
  <si>
    <t>公用经费</t>
    <phoneticPr fontId="2" type="noConversion"/>
  </si>
  <si>
    <t>功能科目名称</t>
    <phoneticPr fontId="2" type="noConversion"/>
  </si>
  <si>
    <t>基本支出</t>
    <phoneticPr fontId="2" type="noConversion"/>
  </si>
  <si>
    <t>项目
支出</t>
    <phoneticPr fontId="2" type="noConversion"/>
  </si>
  <si>
    <t>小计</t>
    <phoneticPr fontId="2" type="noConversion"/>
  </si>
  <si>
    <t>工资福
利支出</t>
    <phoneticPr fontId="2" type="noConversion"/>
  </si>
  <si>
    <t>一般商品
服务支出</t>
    <phoneticPr fontId="2" type="noConversion"/>
  </si>
  <si>
    <t>对个人和
家庭补助</t>
    <phoneticPr fontId="2" type="noConversion"/>
  </si>
  <si>
    <t>301</t>
    <phoneticPr fontId="2" type="noConversion"/>
  </si>
  <si>
    <t>303</t>
    <phoneticPr fontId="2" type="noConversion"/>
  </si>
  <si>
    <t>较上年“三公”经费预算总额增减比例（%）</t>
    <phoneticPr fontId="2" type="noConversion"/>
  </si>
  <si>
    <t>附件2-13</t>
    <phoneticPr fontId="2" type="noConversion"/>
  </si>
  <si>
    <t>纳入预算管理的非税
收入拨款</t>
    <phoneticPr fontId="2" type="noConversion"/>
  </si>
  <si>
    <t>财政专户管理的非税
收入拨款</t>
    <phoneticPr fontId="2" type="noConversion"/>
  </si>
  <si>
    <t>单位：万元</t>
  </si>
  <si>
    <t>收        入</t>
  </si>
  <si>
    <t>支        出</t>
  </si>
  <si>
    <t>项  目</t>
  </si>
  <si>
    <t>按 支 出 功 能 科 目</t>
  </si>
  <si>
    <t>项 目（按部门预算经济分类）</t>
  </si>
  <si>
    <t>项 目（按政府预算经济分类）</t>
  </si>
  <si>
    <t>一、一般公共预算拨款（补助）</t>
    <phoneticPr fontId="2" type="noConversion"/>
  </si>
  <si>
    <t>一、基本支出</t>
  </si>
  <si>
    <t>一、机关工资福利支出</t>
  </si>
  <si>
    <t>二、政府性基金拨款（补助）</t>
  </si>
  <si>
    <t xml:space="preserve">    工资福利支出</t>
  </si>
  <si>
    <t>二、机关商品和服务支出</t>
  </si>
  <si>
    <t>三、财政专户拨款（补助）</t>
  </si>
  <si>
    <t xml:space="preserve">    商品和服务支出</t>
  </si>
  <si>
    <t>三、机关资本性支出（一）</t>
  </si>
  <si>
    <t>四、上级补助收入</t>
  </si>
  <si>
    <t xml:space="preserve">    对个人和家庭的补助</t>
  </si>
  <si>
    <t>四、机关资本性支出（二）</t>
  </si>
  <si>
    <t>五、附属单位上缴收入</t>
  </si>
  <si>
    <t>二、项目支出</t>
  </si>
  <si>
    <t>五、对事业单位经常性补助</t>
  </si>
  <si>
    <t xml:space="preserve">    专项商品和服务支出</t>
  </si>
  <si>
    <t>六、对事业单位资本性补助</t>
  </si>
  <si>
    <t xml:space="preserve">    专项对个人和家庭的补助</t>
  </si>
  <si>
    <t>七、对企业补助</t>
  </si>
  <si>
    <t xml:space="preserve">    债务利息及费用支出</t>
  </si>
  <si>
    <t>八、对企业资本性支出</t>
  </si>
  <si>
    <t xml:space="preserve">    资本性支出（基本建设）</t>
  </si>
  <si>
    <t>九、对个人和家庭的补助</t>
  </si>
  <si>
    <t xml:space="preserve">    资本性支出</t>
  </si>
  <si>
    <t>十、对社会保障基金补助</t>
  </si>
  <si>
    <t xml:space="preserve">    对企业补助（基本建设）</t>
  </si>
  <si>
    <t>十一、债务利息及费用支出</t>
  </si>
  <si>
    <t xml:space="preserve">    对企业补助</t>
  </si>
  <si>
    <t>十二、债务还本支出</t>
  </si>
  <si>
    <t xml:space="preserve">    对社会保障基金补助</t>
  </si>
  <si>
    <t>十三、转移性支出</t>
  </si>
  <si>
    <t xml:space="preserve">    其他支出</t>
  </si>
  <si>
    <t>十四、预备费及预留</t>
  </si>
  <si>
    <t>十五、资源勘探信息等支出</t>
  </si>
  <si>
    <t>三、对附属单位的补助支出</t>
  </si>
  <si>
    <t>十五、其他支出</t>
  </si>
  <si>
    <t>附件2-2</t>
    <phoneticPr fontId="2" type="noConversion"/>
  </si>
  <si>
    <t>附件2-3</t>
    <phoneticPr fontId="2" type="noConversion"/>
  </si>
  <si>
    <t>附件2-4</t>
    <phoneticPr fontId="2" type="noConversion"/>
  </si>
  <si>
    <t>项目预算支出明细表</t>
    <phoneticPr fontId="2" type="noConversion"/>
  </si>
  <si>
    <t>附件2-12</t>
    <phoneticPr fontId="2" type="noConversion"/>
  </si>
  <si>
    <t>经济科目
编码（类款）</t>
    <phoneticPr fontId="2" type="noConversion"/>
  </si>
  <si>
    <t>一般公共预算拨款</t>
    <phoneticPr fontId="2" type="noConversion"/>
  </si>
  <si>
    <t xml:space="preserve">    说明：本表的公开内容为当年一般公共预算拨款安排的“三公”经费支出（含基本支出和项目支出），一般公共预算拨款包括经费拨款和纳入预算管理的非税收入拨款。 </t>
    <phoneticPr fontId="2" type="noConversion"/>
  </si>
  <si>
    <t>部门收入总体情况表</t>
    <phoneticPr fontId="2" type="noConversion"/>
  </si>
  <si>
    <t>部门支出总体情况表</t>
    <phoneticPr fontId="2" type="noConversion"/>
  </si>
  <si>
    <t>财政拨款收支总体情况表</t>
    <phoneticPr fontId="2" type="noConversion"/>
  </si>
  <si>
    <t>一般公共预算拨款支出情况表</t>
    <phoneticPr fontId="2" type="noConversion"/>
  </si>
  <si>
    <t>一般公共预算基本支出情况表</t>
    <phoneticPr fontId="2" type="noConversion"/>
  </si>
  <si>
    <t>一般公共预算“三公”经费支出情况表</t>
    <phoneticPr fontId="2" type="noConversion"/>
  </si>
  <si>
    <t>政府性基金预算支出情况表</t>
    <phoneticPr fontId="2" type="noConversion"/>
  </si>
  <si>
    <t>本年政府性基金预算支出</t>
    <phoneticPr fontId="2" type="noConversion"/>
  </si>
  <si>
    <t>部门收支总体情况表</t>
    <phoneticPr fontId="2" type="noConversion"/>
  </si>
  <si>
    <t>部门收支总体情况表</t>
    <phoneticPr fontId="2" type="noConversion"/>
  </si>
  <si>
    <t>部门专项业务经费支出情况表</t>
    <phoneticPr fontId="2" type="noConversion"/>
  </si>
  <si>
    <t>财政拨款支出情况表</t>
    <phoneticPr fontId="2" type="noConversion"/>
  </si>
  <si>
    <t>专项名称</t>
  </si>
  <si>
    <t>专项属性</t>
  </si>
  <si>
    <t>新增专项 □       延续专项□</t>
  </si>
  <si>
    <t>部门名称</t>
  </si>
  <si>
    <t>资金总额（万元）</t>
  </si>
  <si>
    <t>部门相应职能职责概述</t>
  </si>
  <si>
    <t>专项立项依据</t>
  </si>
  <si>
    <t>专项实施内容</t>
  </si>
  <si>
    <t>计划开始时间</t>
  </si>
  <si>
    <t>计划完成时间</t>
  </si>
  <si>
    <t>1、</t>
  </si>
  <si>
    <t>2、</t>
  </si>
  <si>
    <t>……</t>
  </si>
  <si>
    <t>一级指标</t>
  </si>
  <si>
    <t>二级指标</t>
  </si>
  <si>
    <t>指标内容</t>
  </si>
  <si>
    <t>指标值</t>
  </si>
  <si>
    <t>备注</t>
  </si>
  <si>
    <t>产出指标</t>
  </si>
  <si>
    <t>数量指标</t>
  </si>
  <si>
    <t>质量指标</t>
  </si>
  <si>
    <t>时效指标</t>
  </si>
  <si>
    <t>成本指标</t>
  </si>
  <si>
    <t>效益指标</t>
  </si>
  <si>
    <t>经济效益指标</t>
  </si>
  <si>
    <t>社会效益指标</t>
  </si>
  <si>
    <t>生态效益指标</t>
  </si>
  <si>
    <t>可持续影响指标</t>
  </si>
  <si>
    <t>市级项目资金预算绩效目标表</t>
    <phoneticPr fontId="2" type="noConversion"/>
  </si>
  <si>
    <t>填报单位：</t>
    <phoneticPr fontId="2" type="noConversion"/>
  </si>
  <si>
    <t>整体支出绩效目标表</t>
  </si>
  <si>
    <t>资金总额</t>
  </si>
  <si>
    <t>按收入性质分</t>
  </si>
  <si>
    <t>按支出性质分</t>
  </si>
  <si>
    <t>其他资金</t>
  </si>
  <si>
    <t>部门职能职责描述</t>
    <phoneticPr fontId="2" type="noConversion"/>
  </si>
  <si>
    <t>整体绩效目标</t>
    <phoneticPr fontId="2" type="noConversion"/>
  </si>
  <si>
    <t>专项实施
进度计划</t>
    <phoneticPr fontId="2" type="noConversion"/>
  </si>
  <si>
    <t>专项长期
绩效目标</t>
    <phoneticPr fontId="2" type="noConversion"/>
  </si>
  <si>
    <t>专项年度
绩效目标</t>
    <phoneticPr fontId="2" type="noConversion"/>
  </si>
  <si>
    <t>专项年度
绩效指标</t>
    <phoneticPr fontId="2" type="noConversion"/>
  </si>
  <si>
    <t>社会公众或
服务满意度指标</t>
    <phoneticPr fontId="2" type="noConversion"/>
  </si>
  <si>
    <t>专项实施
保障措施</t>
    <phoneticPr fontId="2" type="noConversion"/>
  </si>
  <si>
    <t>政府性
基金拨款</t>
    <phoneticPr fontId="2" type="noConversion"/>
  </si>
  <si>
    <t>纳入专户的非税
收入拨款</t>
    <phoneticPr fontId="2" type="noConversion"/>
  </si>
  <si>
    <t>一般公共
预算</t>
    <phoneticPr fontId="2" type="noConversion"/>
  </si>
  <si>
    <t>部门名称</t>
    <phoneticPr fontId="2" type="noConversion"/>
  </si>
  <si>
    <t>年度预算申请
（万元）</t>
    <phoneticPr fontId="2" type="noConversion"/>
  </si>
  <si>
    <t>部门整体
支出年度
绩效目标</t>
    <phoneticPr fontId="2" type="noConversion"/>
  </si>
  <si>
    <t xml:space="preserve">    说明：本表公开内容为列市级支出的当年预算资金安排情况。</t>
    <phoneticPr fontId="2" type="noConversion"/>
  </si>
  <si>
    <t xml:space="preserve">    说明：本表公开内容为列市级支出的当年财政拨款安排情况。</t>
    <phoneticPr fontId="2" type="noConversion"/>
  </si>
  <si>
    <t>本年收入总计</t>
    <phoneticPr fontId="2" type="noConversion"/>
  </si>
  <si>
    <t>本年支出总计</t>
    <phoneticPr fontId="2" type="noConversion"/>
  </si>
  <si>
    <t>附件2-8</t>
    <phoneticPr fontId="2" type="noConversion"/>
  </si>
  <si>
    <t>附件2-9</t>
    <phoneticPr fontId="2" type="noConversion"/>
  </si>
  <si>
    <t>附件2-10</t>
    <phoneticPr fontId="2" type="noConversion"/>
  </si>
  <si>
    <t xml:space="preserve">    说明：1.本表公开内容为列市级支出的当年一般公共预算拨款安排的基本支出情况（含经费拨款和纳入预算管理的非税收入拨款）。
          2.人员经费包括工资福利支出和对个人和家庭补助支出，公用经费包括商品服务支出和其他资本性支出。</t>
    <phoneticPr fontId="2" type="noConversion"/>
  </si>
  <si>
    <t>附件2-11</t>
    <phoneticPr fontId="2" type="noConversion"/>
  </si>
  <si>
    <t xml:space="preserve">    说明：1.本表公开内容为列市级支出的当年政府性基金预算拨款安排情况。
          2.没有此项收入安排支出的单位不能删除此表，需列空表并说明“本单位无政府性基金收入安排的支出”。</t>
    <phoneticPr fontId="2" type="noConversion"/>
  </si>
  <si>
    <t>附件2-14</t>
    <phoneticPr fontId="2" type="noConversion"/>
  </si>
  <si>
    <r>
      <rPr>
        <sz val="10"/>
        <rFont val="宋体"/>
        <family val="3"/>
        <charset val="134"/>
      </rPr>
      <t>湖南幼儿师范高等专科学校</t>
    </r>
    <phoneticPr fontId="2" type="noConversion"/>
  </si>
  <si>
    <r>
      <rPr>
        <sz val="10"/>
        <rFont val="宋体"/>
        <family val="3"/>
        <charset val="134"/>
      </rPr>
      <t>本</t>
    </r>
    <r>
      <rPr>
        <sz val="10"/>
        <rFont val="宋体"/>
        <family val="3"/>
        <charset val="134"/>
      </rPr>
      <t>年</t>
    </r>
    <r>
      <rPr>
        <sz val="10"/>
        <rFont val="宋体"/>
        <family val="3"/>
        <charset val="134"/>
      </rPr>
      <t>预</t>
    </r>
    <r>
      <rPr>
        <sz val="10"/>
        <rFont val="宋体"/>
        <family val="3"/>
        <charset val="134"/>
      </rPr>
      <t>算</t>
    </r>
    <phoneticPr fontId="2" type="noConversion"/>
  </si>
  <si>
    <t>本年预算</t>
  </si>
  <si>
    <r>
      <rPr>
        <sz val="10"/>
        <rFont val="宋体"/>
        <family val="3"/>
        <charset val="134"/>
      </rPr>
      <t>本年预算</t>
    </r>
  </si>
  <si>
    <t>单位名称 ：湖南幼儿师范高等专科学校</t>
    <phoneticPr fontId="2" type="noConversion"/>
  </si>
  <si>
    <t xml:space="preserve">    2050201</t>
  </si>
  <si>
    <t xml:space="preserve">    2050202</t>
  </si>
  <si>
    <t xml:space="preserve">    2050305</t>
  </si>
  <si>
    <r>
      <rPr>
        <sz val="11"/>
        <rFont val="宋体"/>
        <family val="3"/>
        <charset val="134"/>
      </rPr>
      <t>合计</t>
    </r>
    <phoneticPr fontId="2" type="noConversion"/>
  </si>
  <si>
    <r>
      <t xml:space="preserve">    </t>
    </r>
    <r>
      <rPr>
        <sz val="11"/>
        <rFont val="宋体"/>
        <family val="3"/>
        <charset val="134"/>
      </rPr>
      <t>学前教育</t>
    </r>
  </si>
  <si>
    <r>
      <t xml:space="preserve">    </t>
    </r>
    <r>
      <rPr>
        <sz val="11"/>
        <rFont val="宋体"/>
        <family val="3"/>
        <charset val="134"/>
      </rPr>
      <t>小学教育</t>
    </r>
  </si>
  <si>
    <r>
      <t xml:space="preserve">    </t>
    </r>
    <r>
      <rPr>
        <sz val="11"/>
        <rFont val="宋体"/>
        <family val="3"/>
        <charset val="134"/>
      </rPr>
      <t>高等职业教育</t>
    </r>
  </si>
  <si>
    <t>单位名称 ：湖南幼儿师范高等专科学校</t>
    <phoneticPr fontId="2" type="noConversion"/>
  </si>
  <si>
    <r>
      <rPr>
        <sz val="11"/>
        <rFont val="宋体"/>
        <family val="3"/>
        <charset val="134"/>
      </rPr>
      <t>合计</t>
    </r>
    <phoneticPr fontId="2" type="noConversion"/>
  </si>
  <si>
    <t xml:space="preserve">    学前教育</t>
  </si>
  <si>
    <t xml:space="preserve">    小学教育</t>
  </si>
  <si>
    <t xml:space="preserve">    高等职业教育</t>
  </si>
  <si>
    <t>单位名称：湖南幼儿师范高等专科学校</t>
    <phoneticPr fontId="2" type="noConversion"/>
  </si>
  <si>
    <t>专项业务经费</t>
  </si>
  <si>
    <t>劳务费</t>
  </si>
  <si>
    <t>学前教育</t>
  </si>
  <si>
    <t>小学教育</t>
  </si>
  <si>
    <t>高等职业教育</t>
  </si>
  <si>
    <t>其他支出</t>
  </si>
  <si>
    <t>学生活动经费</t>
  </si>
  <si>
    <r>
      <rPr>
        <sz val="10"/>
        <rFont val="宋体"/>
        <family val="3"/>
        <charset val="134"/>
      </rPr>
      <t>其他支出</t>
    </r>
  </si>
  <si>
    <r>
      <rPr>
        <sz val="10"/>
        <rFont val="宋体"/>
        <family val="3"/>
        <charset val="134"/>
      </rPr>
      <t>学生活动经费</t>
    </r>
  </si>
  <si>
    <r>
      <rPr>
        <sz val="10"/>
        <rFont val="宋体"/>
        <family val="3"/>
        <charset val="134"/>
      </rPr>
      <t>设备购置</t>
    </r>
  </si>
  <si>
    <r>
      <rPr>
        <sz val="10"/>
        <rFont val="宋体"/>
        <family val="3"/>
        <charset val="134"/>
      </rPr>
      <t>维修费</t>
    </r>
  </si>
  <si>
    <r>
      <rPr>
        <sz val="10"/>
        <rFont val="宋体"/>
        <family val="3"/>
        <charset val="134"/>
      </rPr>
      <t>教学教研专项经费</t>
    </r>
  </si>
  <si>
    <r>
      <rPr>
        <sz val="10"/>
        <rFont val="宋体"/>
        <family val="3"/>
        <charset val="134"/>
      </rPr>
      <t>业务经费</t>
    </r>
  </si>
  <si>
    <t>说明：1.本表公开内容为列市级支出的当年预算资金安排情况。
  2.“事业运行”专项只公开到一级项目，其他专项需公开到二级项目。</t>
  </si>
  <si>
    <t>学前教育</t>
    <phoneticPr fontId="2" type="noConversion"/>
  </si>
  <si>
    <t>单位名称：湖南幼儿师范高等专科学校</t>
    <phoneticPr fontId="2" type="noConversion"/>
  </si>
  <si>
    <t xml:space="preserve">    纳入预算管理的非税收入拨款</t>
    <phoneticPr fontId="2" type="noConversion"/>
  </si>
  <si>
    <r>
      <rPr>
        <sz val="11"/>
        <rFont val="宋体"/>
        <family val="3"/>
        <charset val="134"/>
      </rPr>
      <t>预算数</t>
    </r>
  </si>
  <si>
    <r>
      <rPr>
        <sz val="11"/>
        <rFont val="宋体"/>
        <family val="3"/>
        <charset val="134"/>
      </rPr>
      <t>一般公共
预算拨款</t>
    </r>
    <phoneticPr fontId="2" type="noConversion"/>
  </si>
  <si>
    <t>说明：本表的公开内容为列市级支出的当年财政拨款安排情况（含一般公共预算拨款和政府性基金预算拨款）。</t>
  </si>
  <si>
    <t>说明：本表公开内容为列市级支出的当年一般公共预算拨款安排情况（含经费拨款和纳入预算管理的非税收入拨款）。</t>
  </si>
  <si>
    <t>单位名称：湖南幼儿师范高等专科学校</t>
    <phoneticPr fontId="2" type="noConversion"/>
  </si>
  <si>
    <r>
      <rPr>
        <sz val="11"/>
        <rFont val="宋体"/>
        <family val="3"/>
        <charset val="134"/>
      </rPr>
      <t>工资福利支出</t>
    </r>
    <phoneticPr fontId="2" type="noConversion"/>
  </si>
  <si>
    <r>
      <rPr>
        <sz val="11"/>
        <rFont val="宋体"/>
        <family val="3"/>
        <charset val="134"/>
      </rPr>
      <t>基本工资</t>
    </r>
    <phoneticPr fontId="2" type="noConversion"/>
  </si>
  <si>
    <t>30102</t>
    <phoneticPr fontId="2" type="noConversion"/>
  </si>
  <si>
    <r>
      <rPr>
        <sz val="11"/>
        <rFont val="宋体"/>
        <family val="3"/>
        <charset val="134"/>
      </rPr>
      <t>津贴补贴</t>
    </r>
    <phoneticPr fontId="2" type="noConversion"/>
  </si>
  <si>
    <t>302</t>
    <phoneticPr fontId="2" type="noConversion"/>
  </si>
  <si>
    <r>
      <rPr>
        <sz val="11"/>
        <rFont val="宋体"/>
        <family val="3"/>
        <charset val="134"/>
      </rPr>
      <t>商品和服务支出</t>
    </r>
    <phoneticPr fontId="2" type="noConversion"/>
  </si>
  <si>
    <r>
      <rPr>
        <sz val="11"/>
        <rFont val="宋体"/>
        <family val="3"/>
        <charset val="134"/>
      </rPr>
      <t>对个人和家庭补助支出</t>
    </r>
    <phoneticPr fontId="2" type="noConversion"/>
  </si>
  <si>
    <t>30301</t>
    <phoneticPr fontId="2" type="noConversion"/>
  </si>
  <si>
    <r>
      <rPr>
        <sz val="11"/>
        <rFont val="宋体"/>
        <family val="3"/>
        <charset val="134"/>
      </rPr>
      <t>离休费</t>
    </r>
    <phoneticPr fontId="2" type="noConversion"/>
  </si>
  <si>
    <t>30302</t>
    <phoneticPr fontId="2" type="noConversion"/>
  </si>
  <si>
    <r>
      <rPr>
        <sz val="11"/>
        <rFont val="宋体"/>
        <family val="3"/>
        <charset val="134"/>
      </rPr>
      <t>退休费</t>
    </r>
    <phoneticPr fontId="2" type="noConversion"/>
  </si>
  <si>
    <t>奖金</t>
    <phoneticPr fontId="2" type="noConversion"/>
  </si>
  <si>
    <t>绩效工资</t>
    <phoneticPr fontId="2" type="noConversion"/>
  </si>
  <si>
    <t>职工基本医疗保险缴费</t>
    <phoneticPr fontId="2" type="noConversion"/>
  </si>
  <si>
    <t>住房公积金</t>
    <phoneticPr fontId="2" type="noConversion"/>
  </si>
  <si>
    <t>公务接待费</t>
    <phoneticPr fontId="2" type="noConversion"/>
  </si>
  <si>
    <t>福利费</t>
    <phoneticPr fontId="2" type="noConversion"/>
  </si>
  <si>
    <t>生活补助</t>
    <phoneticPr fontId="2" type="noConversion"/>
  </si>
  <si>
    <t>30103</t>
    <phoneticPr fontId="2" type="noConversion"/>
  </si>
  <si>
    <t>30107</t>
    <phoneticPr fontId="2" type="noConversion"/>
  </si>
  <si>
    <t>机关事业单位养老保险缴费</t>
    <phoneticPr fontId="2" type="noConversion"/>
  </si>
  <si>
    <t>30108</t>
    <phoneticPr fontId="2" type="noConversion"/>
  </si>
  <si>
    <t>30110</t>
    <phoneticPr fontId="2" type="noConversion"/>
  </si>
  <si>
    <t>30112</t>
    <phoneticPr fontId="2" type="noConversion"/>
  </si>
  <si>
    <t>30305</t>
    <phoneticPr fontId="2" type="noConversion"/>
  </si>
  <si>
    <t>湖南幼儿师范高等专科学校</t>
    <phoneticPr fontId="2" type="noConversion"/>
  </si>
  <si>
    <t>湖南幼儿师范高等专科学校</t>
    <phoneticPr fontId="2" type="noConversion"/>
  </si>
  <si>
    <t>纳入预算管理的
非税收入拨款</t>
    <phoneticPr fontId="2" type="noConversion"/>
  </si>
  <si>
    <t>财政专户管理的非税收入拨款</t>
    <phoneticPr fontId="2" type="noConversion"/>
  </si>
  <si>
    <t>上级补助收入</t>
    <phoneticPr fontId="2" type="noConversion"/>
  </si>
  <si>
    <t>其他社会保障缴费</t>
    <phoneticPr fontId="2" type="noConversion"/>
  </si>
  <si>
    <t>公务接待</t>
    <phoneticPr fontId="2" type="noConversion"/>
  </si>
  <si>
    <r>
      <rPr>
        <sz val="10"/>
        <rFont val="宋体"/>
        <family val="3"/>
        <charset val="134"/>
      </rPr>
      <t>劳务费</t>
    </r>
    <r>
      <rPr>
        <sz val="10"/>
        <rFont val="Times New Roman"/>
        <family val="1"/>
      </rPr>
      <t/>
    </r>
    <phoneticPr fontId="2" type="noConversion"/>
  </si>
  <si>
    <t>本单位无政府性基金收入安排的支出</t>
    <phoneticPr fontId="2" type="noConversion"/>
  </si>
  <si>
    <r>
      <rPr>
        <sz val="11"/>
        <rFont val="宋体"/>
        <family val="3"/>
        <charset val="134"/>
      </rPr>
      <t>产出指标</t>
    </r>
  </si>
  <si>
    <r>
      <rPr>
        <sz val="11"/>
        <rFont val="宋体"/>
        <family val="3"/>
        <charset val="134"/>
      </rPr>
      <t>培养、培训小学师资和幼儿教师</t>
    </r>
    <phoneticPr fontId="2" type="noConversion"/>
  </si>
  <si>
    <r>
      <rPr>
        <sz val="11"/>
        <rFont val="宋体"/>
        <family val="3"/>
        <charset val="134"/>
      </rPr>
      <t>目标</t>
    </r>
    <r>
      <rPr>
        <sz val="11"/>
        <rFont val="Times New Roman"/>
        <family val="1"/>
      </rPr>
      <t>1</t>
    </r>
    <r>
      <rPr>
        <sz val="11"/>
        <rFont val="宋体"/>
        <family val="3"/>
        <charset val="134"/>
      </rPr>
      <t>：重视人才培养，提高教学质量。</t>
    </r>
    <phoneticPr fontId="2" type="noConversion"/>
  </si>
  <si>
    <r>
      <rPr>
        <sz val="11"/>
        <rFont val="宋体"/>
        <family val="3"/>
        <charset val="134"/>
      </rPr>
      <t>目标</t>
    </r>
    <r>
      <rPr>
        <sz val="11"/>
        <rFont val="Times New Roman"/>
        <family val="1"/>
      </rPr>
      <t>2</t>
    </r>
    <r>
      <rPr>
        <sz val="11"/>
        <rFont val="宋体"/>
        <family val="3"/>
        <charset val="134"/>
      </rPr>
      <t>：加大培训力度，提升师资水平</t>
    </r>
    <phoneticPr fontId="2" type="noConversion"/>
  </si>
  <si>
    <r>
      <rPr>
        <sz val="11"/>
        <rFont val="宋体"/>
        <family val="3"/>
        <charset val="134"/>
      </rPr>
      <t>目标</t>
    </r>
    <r>
      <rPr>
        <sz val="11"/>
        <rFont val="Times New Roman"/>
        <family val="1"/>
      </rPr>
      <t>3</t>
    </r>
    <r>
      <rPr>
        <sz val="11"/>
        <rFont val="宋体"/>
        <family val="3"/>
        <charset val="134"/>
      </rPr>
      <t>：丰富教研成果，提升科研水平</t>
    </r>
    <phoneticPr fontId="2" type="noConversion"/>
  </si>
  <si>
    <r>
      <rPr>
        <sz val="11"/>
        <rFont val="宋体"/>
        <family val="3"/>
        <charset val="134"/>
      </rPr>
      <t>目标</t>
    </r>
    <r>
      <rPr>
        <sz val="11"/>
        <rFont val="Times New Roman"/>
        <family val="1"/>
      </rPr>
      <t>4</t>
    </r>
    <r>
      <rPr>
        <sz val="11"/>
        <rFont val="宋体"/>
        <family val="3"/>
        <charset val="134"/>
      </rPr>
      <t>：以需求为导向，打开招生就业新局面</t>
    </r>
    <phoneticPr fontId="2" type="noConversion"/>
  </si>
  <si>
    <r>
      <rPr>
        <sz val="11"/>
        <rFont val="宋体"/>
        <family val="3"/>
        <charset val="134"/>
      </rPr>
      <t>目标</t>
    </r>
    <r>
      <rPr>
        <sz val="11"/>
        <rFont val="Times New Roman"/>
        <family val="1"/>
      </rPr>
      <t>5</t>
    </r>
    <r>
      <rPr>
        <sz val="11"/>
        <rFont val="宋体"/>
        <family val="3"/>
        <charset val="134"/>
      </rPr>
      <t>：积极组织教师参加各类竞赛</t>
    </r>
    <phoneticPr fontId="2" type="noConversion"/>
  </si>
  <si>
    <r>
      <rPr>
        <sz val="11"/>
        <rFont val="宋体"/>
        <family val="3"/>
        <charset val="134"/>
      </rPr>
      <t>数量指标：实现招生计划</t>
    </r>
    <r>
      <rPr>
        <sz val="11"/>
        <rFont val="Times New Roman"/>
        <family val="1"/>
      </rPr>
      <t>2000</t>
    </r>
    <r>
      <rPr>
        <sz val="11"/>
        <rFont val="宋体"/>
        <family val="3"/>
        <charset val="134"/>
      </rPr>
      <t>人，毕业</t>
    </r>
    <r>
      <rPr>
        <sz val="11"/>
        <rFont val="Times New Roman"/>
        <family val="1"/>
      </rPr>
      <t>1000</t>
    </r>
    <r>
      <rPr>
        <sz val="11"/>
        <rFont val="宋体"/>
        <family val="3"/>
        <charset val="134"/>
      </rPr>
      <t>人，就业</t>
    </r>
    <r>
      <rPr>
        <sz val="11"/>
        <rFont val="Times New Roman"/>
        <family val="1"/>
      </rPr>
      <t>1000</t>
    </r>
    <r>
      <rPr>
        <sz val="11"/>
        <rFont val="宋体"/>
        <family val="3"/>
        <charset val="134"/>
      </rPr>
      <t>人</t>
    </r>
    <phoneticPr fontId="2" type="noConversion"/>
  </si>
  <si>
    <r>
      <rPr>
        <sz val="11"/>
        <rFont val="宋体"/>
        <family val="3"/>
        <charset val="134"/>
      </rPr>
      <t>质量指标：启动学前教育、小学教育</t>
    </r>
    <r>
      <rPr>
        <sz val="11"/>
        <rFont val="Times New Roman"/>
        <family val="1"/>
      </rPr>
      <t>2</t>
    </r>
    <r>
      <rPr>
        <sz val="11"/>
        <rFont val="宋体"/>
        <family val="3"/>
        <charset val="134"/>
      </rPr>
      <t>个专业群建设；引进人才学历计划均为硕士以上；创建省级科研基地</t>
    </r>
    <phoneticPr fontId="2" type="noConversion"/>
  </si>
  <si>
    <r>
      <rPr>
        <sz val="11"/>
        <rFont val="宋体"/>
        <family val="3"/>
        <charset val="134"/>
      </rPr>
      <t>时效指标：</t>
    </r>
    <r>
      <rPr>
        <sz val="11"/>
        <rFont val="Times New Roman"/>
        <family val="1"/>
      </rPr>
      <t>2018</t>
    </r>
    <r>
      <rPr>
        <sz val="11"/>
        <rFont val="宋体"/>
        <family val="3"/>
        <charset val="134"/>
      </rPr>
      <t>全年</t>
    </r>
    <phoneticPr fontId="2" type="noConversion"/>
  </si>
  <si>
    <r>
      <rPr>
        <sz val="11"/>
        <rFont val="宋体"/>
        <family val="3"/>
        <charset val="134"/>
      </rPr>
      <t>成本指标：严格按预算执行，合理控制支出，</t>
    </r>
    <r>
      <rPr>
        <sz val="11"/>
        <rFont val="Times New Roman"/>
        <family val="1"/>
      </rPr>
      <t>“</t>
    </r>
    <r>
      <rPr>
        <sz val="11"/>
        <rFont val="宋体"/>
        <family val="3"/>
        <charset val="134"/>
      </rPr>
      <t>三公</t>
    </r>
    <r>
      <rPr>
        <sz val="11"/>
        <rFont val="Times New Roman"/>
        <family val="1"/>
      </rPr>
      <t>”</t>
    </r>
    <r>
      <rPr>
        <sz val="11"/>
        <rFont val="宋体"/>
        <family val="3"/>
        <charset val="134"/>
      </rPr>
      <t>经费不超过</t>
    </r>
    <r>
      <rPr>
        <sz val="11"/>
        <rFont val="Times New Roman"/>
        <family val="1"/>
      </rPr>
      <t>2017</t>
    </r>
    <r>
      <rPr>
        <sz val="11"/>
        <rFont val="宋体"/>
        <family val="3"/>
        <charset val="134"/>
      </rPr>
      <t>年水平</t>
    </r>
    <phoneticPr fontId="2" type="noConversion"/>
  </si>
  <si>
    <r>
      <rPr>
        <sz val="11"/>
        <rFont val="宋体"/>
        <family val="3"/>
        <charset val="134"/>
      </rPr>
      <t>效益指标</t>
    </r>
    <phoneticPr fontId="2" type="noConversion"/>
  </si>
  <si>
    <r>
      <rPr>
        <sz val="11"/>
        <rFont val="宋体"/>
        <family val="3"/>
        <charset val="134"/>
      </rPr>
      <t>经济效益指标：无</t>
    </r>
    <phoneticPr fontId="2" type="noConversion"/>
  </si>
  <si>
    <r>
      <rPr>
        <sz val="11"/>
        <rFont val="宋体"/>
        <family val="3"/>
        <charset val="134"/>
      </rPr>
      <t>社会效益指标：培养合格教师，提高教育水平；培养高素质毕业生，毕业生就业率实现</t>
    </r>
    <r>
      <rPr>
        <sz val="11"/>
        <rFont val="Times New Roman"/>
        <family val="1"/>
      </rPr>
      <t>100%;</t>
    </r>
    <r>
      <rPr>
        <sz val="11"/>
        <rFont val="宋体"/>
        <family val="3"/>
        <charset val="134"/>
      </rPr>
      <t>师生参加比赛获得较好名次，提升学校知名度</t>
    </r>
    <phoneticPr fontId="2" type="noConversion"/>
  </si>
  <si>
    <r>
      <rPr>
        <sz val="11"/>
        <rFont val="宋体"/>
        <family val="3"/>
        <charset val="134"/>
      </rPr>
      <t>生态效益指标：做好学校节能减排工作，配合市海绵办和智慧谷公司做好海绵城市建设工程</t>
    </r>
    <phoneticPr fontId="2" type="noConversion"/>
  </si>
  <si>
    <r>
      <rPr>
        <sz val="11"/>
        <rFont val="宋体"/>
        <family val="3"/>
        <charset val="134"/>
      </rPr>
      <t>社会公众或服务对象满意度指标：满意度</t>
    </r>
    <r>
      <rPr>
        <sz val="11"/>
        <rFont val="Times New Roman"/>
        <family val="1"/>
      </rPr>
      <t>95%</t>
    </r>
    <phoneticPr fontId="2" type="noConversion"/>
  </si>
  <si>
    <t>会议费、公务接待费、劳务费等</t>
    <phoneticPr fontId="2" type="noConversion"/>
  </si>
  <si>
    <t>中餐补助、教师节慰问、妇女节慰问、工会人均经费等</t>
    <phoneticPr fontId="2" type="noConversion"/>
  </si>
  <si>
    <t>亲子运动会、六一节文艺汇演、亲子阅读活动、消防日演习活动、讲故事比赛、重阳节敬老活动、毕业礼活动等</t>
    <phoneticPr fontId="2" type="noConversion"/>
  </si>
  <si>
    <t>幼儿分享阅读材料、书包、多元整合资源包、幼儿生活用品、幼儿教玩具、教学器材等</t>
    <phoneticPr fontId="2" type="noConversion"/>
  </si>
  <si>
    <t>电脑耗材、户外活动设备维修维护、绿化养护及绿化租摆、房屋维修、其他零星维修等</t>
    <phoneticPr fontId="2" type="noConversion"/>
  </si>
  <si>
    <t>幼师户外拓展活动、学习培训、教学比武、研修班学习、教学研讨等</t>
    <phoneticPr fontId="2" type="noConversion"/>
  </si>
  <si>
    <r>
      <rPr>
        <sz val="10"/>
        <rFont val="宋体"/>
        <family val="3"/>
        <charset val="134"/>
      </rPr>
      <t>印刷费</t>
    </r>
    <r>
      <rPr>
        <sz val="10"/>
        <rFont val="宋体"/>
        <family val="3"/>
        <charset val="134"/>
      </rPr>
      <t>、劳务费</t>
    </r>
    <r>
      <rPr>
        <sz val="10"/>
        <rFont val="宋体"/>
        <family val="3"/>
        <charset val="134"/>
      </rPr>
      <t>、水费</t>
    </r>
    <r>
      <rPr>
        <sz val="10"/>
        <rFont val="宋体"/>
        <family val="3"/>
        <charset val="134"/>
      </rPr>
      <t>、电费</t>
    </r>
    <r>
      <rPr>
        <sz val="10"/>
        <rFont val="宋体"/>
        <family val="3"/>
        <charset val="134"/>
      </rPr>
      <t>、其他不可预计费用</t>
    </r>
    <phoneticPr fontId="2" type="noConversion"/>
  </si>
  <si>
    <r>
      <rPr>
        <sz val="10"/>
        <rFont val="宋体"/>
        <family val="3"/>
        <charset val="134"/>
      </rPr>
      <t>维修费</t>
    </r>
    <r>
      <rPr>
        <sz val="10"/>
        <rFont val="Times New Roman"/>
        <family val="1"/>
      </rPr>
      <t/>
    </r>
    <phoneticPr fontId="2" type="noConversion"/>
  </si>
  <si>
    <t>中餐补助、教师节补助、三八节补助、重阳节补助、工会经费补差等</t>
    <phoneticPr fontId="2" type="noConversion"/>
  </si>
  <si>
    <r>
      <rPr>
        <sz val="10"/>
        <rFont val="宋体"/>
        <family val="3"/>
        <charset val="134"/>
      </rPr>
      <t>采购乐器</t>
    </r>
    <r>
      <rPr>
        <sz val="10"/>
        <rFont val="Times New Roman"/>
        <family val="1"/>
      </rPr>
      <t/>
    </r>
    <phoneticPr fontId="2" type="noConversion"/>
  </si>
  <si>
    <t>教学教研活动、教师培训、青年教师赛课、校本教材开发等</t>
    <phoneticPr fontId="2" type="noConversion"/>
  </si>
  <si>
    <r>
      <rPr>
        <sz val="10"/>
        <rFont val="宋体"/>
        <family val="3"/>
        <charset val="134"/>
      </rPr>
      <t>电费、水费、</t>
    </r>
    <r>
      <rPr>
        <sz val="10"/>
        <rFont val="宋体"/>
        <family val="3"/>
        <charset val="134"/>
      </rPr>
      <t>其他交通费等</t>
    </r>
    <phoneticPr fontId="2" type="noConversion"/>
  </si>
  <si>
    <t>六一汇演经费、学校传统活动经典诵读经费、学校运动会、学校社团活动开展经费、学校传统活动艺术节经费等</t>
    <phoneticPr fontId="2" type="noConversion"/>
  </si>
  <si>
    <t>档案数字化一期工程、办公自动化、干部、人事档案信息化、校园文化建设、教师资格证考点建设、资产管理系统、小型设备及易耗品采购、财务管理系统、教育技术中心设备、图书馆各报纸、期刊、图书、电子期刊征订、新增购置、特色馆藏库建设、科研管理系统软件、思想政治教育网络平台等</t>
    <phoneticPr fontId="2" type="noConversion"/>
  </si>
  <si>
    <t>交通费、扶贫帮困、教师招聘工作、残疾人就业保障金、援疆干部经费、在职在编读硕博、宣传费、招生就业经费、电费、水费、绿化、保安工资、思政工作、其他不可预计费用等</t>
    <phoneticPr fontId="2" type="noConversion"/>
  </si>
  <si>
    <t>公积金自筹、中餐补助、年底绩效补缺、教师节慰问金、辅导员班主任津贴、科研成果奖励、工会经费、绩效补差等</t>
    <phoneticPr fontId="2" type="noConversion"/>
  </si>
  <si>
    <t>新生军训（自训）、宿舍管理、学生日常管理、学生活动、创新创业、实习实训、学生成长系统开发、团建工作、艺术节、元旦晚会暨社团文化艺术节颁奖晚会等</t>
    <phoneticPr fontId="2" type="noConversion"/>
  </si>
  <si>
    <t>户外显示屏设备维护费、校园网站服务器托管维护费、采编设备的维修、更新、水电日常维修、其他维修、电梯维保、中央空调维护费、变配电室维保费、消防设备维护等</t>
    <phoneticPr fontId="2" type="noConversion"/>
  </si>
  <si>
    <t>国培、市培等培训专项经费、常规教学、专业建设、课程建设、教研教改、学生技能竞赛、资格认证、学籍管理、师资建设、大型教学活动、教育教学国际交流、学前教育学会、幼教集团、课题（项目）经费、教学督评经费等</t>
    <phoneticPr fontId="2" type="noConversion"/>
  </si>
  <si>
    <t>单位进一步厉行节约，反对浪费。</t>
    <phoneticPr fontId="2" type="noConversion"/>
  </si>
</sst>
</file>

<file path=xl/styles.xml><?xml version="1.0" encoding="utf-8"?>
<styleSheet xmlns="http://schemas.openxmlformats.org/spreadsheetml/2006/main">
  <numFmts count="3">
    <numFmt numFmtId="176" formatCode=";;"/>
    <numFmt numFmtId="177" formatCode="0_ "/>
    <numFmt numFmtId="178" formatCode="0.00_);[Red]\(0.00\)"/>
  </numFmts>
  <fonts count="27">
    <font>
      <sz val="12"/>
      <name val="宋体"/>
      <charset val="134"/>
    </font>
    <font>
      <sz val="12"/>
      <name val="宋体"/>
      <family val="3"/>
      <charset val="134"/>
    </font>
    <font>
      <sz val="9"/>
      <name val="宋体"/>
      <family val="3"/>
      <charset val="134"/>
    </font>
    <font>
      <b/>
      <sz val="10"/>
      <name val="Times New Roman"/>
      <family val="1"/>
    </font>
    <font>
      <sz val="9"/>
      <name val="Times New Roman"/>
      <family val="1"/>
    </font>
    <font>
      <sz val="10"/>
      <name val="宋体"/>
      <family val="3"/>
      <charset val="134"/>
    </font>
    <font>
      <sz val="10"/>
      <name val="Times New Roman"/>
      <family val="1"/>
    </font>
    <font>
      <sz val="11"/>
      <name val="宋体"/>
      <family val="3"/>
      <charset val="134"/>
    </font>
    <font>
      <sz val="22"/>
      <name val="方正小标宋简体"/>
      <charset val="134"/>
    </font>
    <font>
      <b/>
      <sz val="11"/>
      <name val="宋体"/>
      <family val="3"/>
      <charset val="134"/>
    </font>
    <font>
      <sz val="22"/>
      <name val="方正大标宋简体"/>
      <charset val="134"/>
    </font>
    <font>
      <sz val="11"/>
      <name val="Times New Roman"/>
      <family val="1"/>
    </font>
    <font>
      <b/>
      <sz val="11"/>
      <name val="Times New Roman"/>
      <family val="1"/>
    </font>
    <font>
      <b/>
      <sz val="12"/>
      <name val="宋体"/>
      <family val="3"/>
      <charset val="134"/>
    </font>
    <font>
      <sz val="24"/>
      <name val="黑体"/>
      <family val="3"/>
      <charset val="134"/>
    </font>
    <font>
      <sz val="12"/>
      <name val="Times New Roman"/>
      <family val="1"/>
    </font>
    <font>
      <sz val="10"/>
      <name val="方正大标宋简体"/>
      <charset val="134"/>
    </font>
    <font>
      <sz val="24"/>
      <name val="方正大标宋简体"/>
      <charset val="134"/>
    </font>
    <font>
      <sz val="12"/>
      <name val="宋体"/>
      <family val="3"/>
      <charset val="134"/>
    </font>
    <font>
      <sz val="20"/>
      <name val="方正小标宋简体"/>
      <charset val="134"/>
    </font>
    <font>
      <b/>
      <sz val="10"/>
      <name val="宋体"/>
      <family val="3"/>
      <charset val="134"/>
    </font>
    <font>
      <sz val="10"/>
      <name val="宋体"/>
      <family val="3"/>
      <charset val="134"/>
    </font>
    <font>
      <b/>
      <sz val="12"/>
      <name val="Times New Roman"/>
      <family val="1"/>
    </font>
    <font>
      <sz val="12"/>
      <name val="宋体"/>
      <family val="3"/>
      <charset val="134"/>
    </font>
    <font>
      <sz val="11"/>
      <name val="宋体"/>
      <family val="3"/>
      <charset val="134"/>
    </font>
    <font>
      <sz val="10"/>
      <name val="宋体"/>
      <family val="3"/>
      <charset val="134"/>
    </font>
    <font>
      <sz val="10"/>
      <color rgb="FFFF0000"/>
      <name val="宋体"/>
      <family val="3"/>
      <charset val="134"/>
    </font>
  </fonts>
  <fills count="5">
    <fill>
      <patternFill patternType="none"/>
    </fill>
    <fill>
      <patternFill patternType="gray125"/>
    </fill>
    <fill>
      <patternFill patternType="solid">
        <fgColor indexed="9"/>
      </patternFill>
    </fill>
    <fill>
      <patternFill patternType="solid">
        <fgColor indexed="9"/>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s>
  <cellStyleXfs count="7">
    <xf numFmtId="0" fontId="0" fillId="0" borderId="0">
      <alignment vertical="center"/>
    </xf>
    <xf numFmtId="0" fontId="1" fillId="0" borderId="0"/>
    <xf numFmtId="0" fontId="2" fillId="0" borderId="0"/>
    <xf numFmtId="0" fontId="2" fillId="0" borderId="0"/>
    <xf numFmtId="0" fontId="1" fillId="0" borderId="0"/>
    <xf numFmtId="0" fontId="2" fillId="0" borderId="0"/>
    <xf numFmtId="0" fontId="2" fillId="0" borderId="0"/>
  </cellStyleXfs>
  <cellXfs count="281">
    <xf numFmtId="0" fontId="0" fillId="0" borderId="0" xfId="0">
      <alignment vertical="center"/>
    </xf>
    <xf numFmtId="0" fontId="7" fillId="0" borderId="1" xfId="0" applyNumberFormat="1" applyFont="1" applyFill="1" applyBorder="1" applyAlignment="1" applyProtection="1">
      <alignment horizontal="center" vertical="center" wrapText="1"/>
    </xf>
    <xf numFmtId="0" fontId="5" fillId="0" borderId="1" xfId="0" applyFont="1" applyBorder="1" applyAlignment="1" applyProtection="1">
      <alignment vertical="center"/>
      <protection locked="0"/>
    </xf>
    <xf numFmtId="0" fontId="5" fillId="0" borderId="0" xfId="0" applyFont="1" applyAlignment="1" applyProtection="1">
      <alignment vertical="center"/>
      <protection locked="0"/>
    </xf>
    <xf numFmtId="0" fontId="7" fillId="0" borderId="0" xfId="0" applyFont="1">
      <alignment vertical="center"/>
    </xf>
    <xf numFmtId="0" fontId="7" fillId="0" borderId="1" xfId="0" applyFont="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4" fontId="7" fillId="0" borderId="3" xfId="0" applyNumberFormat="1" applyFont="1" applyFill="1" applyBorder="1" applyAlignment="1" applyProtection="1">
      <alignment horizontal="center" vertical="center" wrapText="1"/>
    </xf>
    <xf numFmtId="0" fontId="7" fillId="0" borderId="1" xfId="0" applyFont="1" applyBorder="1" applyAlignment="1">
      <alignment horizontal="center" vertical="center"/>
    </xf>
    <xf numFmtId="0" fontId="7" fillId="0" borderId="0" xfId="0" applyFont="1" applyProtection="1">
      <alignment vertical="center"/>
      <protection locked="0"/>
    </xf>
    <xf numFmtId="178" fontId="0" fillId="0" borderId="0" xfId="0" applyNumberFormat="1" applyAlignment="1" applyProtection="1">
      <alignment horizontal="center" vertical="center"/>
      <protection locked="0"/>
    </xf>
    <xf numFmtId="0" fontId="0" fillId="0" borderId="0" xfId="0" applyProtection="1">
      <alignment vertical="center"/>
      <protection locked="0"/>
    </xf>
    <xf numFmtId="0" fontId="7" fillId="0" borderId="0" xfId="0" applyFont="1" applyAlignment="1" applyProtection="1">
      <alignment vertical="center"/>
      <protection locked="0"/>
    </xf>
    <xf numFmtId="178" fontId="7" fillId="0" borderId="0" xfId="0" applyNumberFormat="1" applyFont="1" applyAlignment="1" applyProtection="1">
      <alignment horizontal="center" vertical="center"/>
      <protection locked="0"/>
    </xf>
    <xf numFmtId="0" fontId="7" fillId="0" borderId="0" xfId="0" applyFont="1" applyAlignment="1" applyProtection="1">
      <alignment horizontal="right" vertical="center"/>
      <protection locked="0"/>
    </xf>
    <xf numFmtId="0" fontId="7" fillId="0" borderId="5"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13" fillId="0" borderId="0" xfId="0" applyFont="1" applyProtection="1">
      <alignment vertical="center"/>
      <protection locked="0"/>
    </xf>
    <xf numFmtId="0" fontId="5" fillId="0" borderId="0" xfId="2" applyFont="1" applyProtection="1">
      <protection locked="0"/>
    </xf>
    <xf numFmtId="0" fontId="5" fillId="0" borderId="0" xfId="2" applyFont="1" applyAlignment="1" applyProtection="1">
      <alignment vertical="center"/>
      <protection locked="0"/>
    </xf>
    <xf numFmtId="0" fontId="5" fillId="0" borderId="0" xfId="2" applyFont="1" applyFill="1" applyAlignment="1" applyProtection="1">
      <alignment horizontal="left" vertical="center"/>
      <protection locked="0"/>
    </xf>
    <xf numFmtId="0" fontId="5" fillId="0" borderId="0" xfId="2" applyFont="1" applyAlignment="1" applyProtection="1">
      <alignment vertical="center" wrapText="1"/>
      <protection locked="0"/>
    </xf>
    <xf numFmtId="0" fontId="5" fillId="0" borderId="6" xfId="5" applyFont="1" applyFill="1" applyBorder="1" applyAlignment="1" applyProtection="1">
      <alignment horizontal="center" vertical="center" wrapText="1"/>
      <protection locked="0"/>
    </xf>
    <xf numFmtId="0" fontId="5" fillId="0" borderId="6" xfId="5" applyFont="1" applyBorder="1" applyAlignment="1" applyProtection="1">
      <alignment horizontal="center" vertical="center" wrapText="1"/>
      <protection locked="0"/>
    </xf>
    <xf numFmtId="0" fontId="5" fillId="3" borderId="1" xfId="5" applyFont="1" applyFill="1" applyBorder="1" applyAlignment="1" applyProtection="1">
      <alignment horizontal="left" vertical="center" wrapText="1"/>
      <protection locked="0"/>
    </xf>
    <xf numFmtId="0" fontId="5" fillId="3" borderId="3" xfId="5" applyFont="1" applyFill="1" applyBorder="1" applyAlignment="1" applyProtection="1">
      <alignment horizontal="left" vertical="center" wrapText="1"/>
      <protection locked="0"/>
    </xf>
    <xf numFmtId="0" fontId="5" fillId="3" borderId="7" xfId="5" applyFont="1" applyFill="1" applyBorder="1" applyAlignment="1" applyProtection="1">
      <alignment horizontal="left" vertical="center" wrapText="1"/>
      <protection locked="0"/>
    </xf>
    <xf numFmtId="0" fontId="5" fillId="0" borderId="0" xfId="2" applyFont="1" applyAlignment="1" applyProtection="1">
      <alignment horizontal="center" vertical="center" wrapText="1"/>
      <protection locked="0"/>
    </xf>
    <xf numFmtId="0" fontId="5" fillId="0" borderId="0" xfId="2" applyFont="1" applyAlignment="1" applyProtection="1">
      <alignment horizontal="left" vertical="center" wrapText="1"/>
      <protection locked="0"/>
    </xf>
    <xf numFmtId="0" fontId="5" fillId="0" borderId="1" xfId="5" applyFont="1" applyBorder="1" applyAlignment="1" applyProtection="1">
      <alignment horizontal="center" vertical="center" wrapText="1"/>
      <protection locked="0"/>
    </xf>
    <xf numFmtId="0" fontId="5" fillId="0" borderId="1" xfId="5" applyFont="1" applyFill="1" applyBorder="1" applyAlignment="1" applyProtection="1">
      <alignment horizontal="center" vertical="center" wrapText="1"/>
      <protection locked="0"/>
    </xf>
    <xf numFmtId="2" fontId="5" fillId="0" borderId="1" xfId="5" applyNumberFormat="1" applyFont="1" applyBorder="1" applyAlignment="1" applyProtection="1">
      <alignment horizontal="center" vertical="center" wrapText="1"/>
      <protection locked="0"/>
    </xf>
    <xf numFmtId="0" fontId="5" fillId="3" borderId="4" xfId="5" applyFont="1" applyFill="1" applyBorder="1" applyAlignment="1" applyProtection="1">
      <alignment horizontal="left" vertical="center" wrapText="1"/>
      <protection locked="0"/>
    </xf>
    <xf numFmtId="0" fontId="1" fillId="0" borderId="0" xfId="0" applyFont="1" applyBorder="1" applyAlignment="1" applyProtection="1">
      <alignment horizontal="left"/>
      <protection locked="0"/>
    </xf>
    <xf numFmtId="0" fontId="14" fillId="0" borderId="0" xfId="0" applyFont="1" applyAlignment="1" applyProtection="1">
      <alignment horizontal="center"/>
      <protection locked="0"/>
    </xf>
    <xf numFmtId="0" fontId="7" fillId="2" borderId="5" xfId="0" applyNumberFormat="1" applyFont="1" applyFill="1" applyBorder="1" applyAlignment="1" applyProtection="1">
      <alignment horizontal="center" vertical="center" wrapText="1"/>
      <protection locked="0"/>
    </xf>
    <xf numFmtId="0" fontId="18" fillId="0" borderId="0" xfId="0" applyFont="1" applyProtection="1">
      <alignment vertical="center"/>
      <protection locked="0"/>
    </xf>
    <xf numFmtId="49" fontId="11" fillId="0" borderId="3" xfId="0" applyNumberFormat="1"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left" vertical="center" wrapText="1"/>
      <protection locked="0"/>
    </xf>
    <xf numFmtId="0" fontId="12"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0" fontId="3" fillId="0" borderId="0" xfId="0" applyNumberFormat="1" applyFont="1" applyFill="1" applyAlignment="1" applyProtection="1">
      <alignment horizontal="center" vertical="center" wrapText="1"/>
      <protection locked="0"/>
    </xf>
    <xf numFmtId="0" fontId="7" fillId="2" borderId="1" xfId="0" applyNumberFormat="1" applyFont="1" applyFill="1" applyBorder="1" applyAlignment="1" applyProtection="1">
      <alignment horizontal="center" vertical="center" wrapText="1"/>
      <protection locked="0"/>
    </xf>
    <xf numFmtId="4" fontId="0" fillId="0" borderId="0" xfId="0" applyNumberFormat="1" applyProtection="1">
      <alignment vertical="center"/>
      <protection locked="0"/>
    </xf>
    <xf numFmtId="0" fontId="0" fillId="0" borderId="0" xfId="0" applyAlignment="1" applyProtection="1">
      <alignment horizontal="center" vertical="center"/>
      <protection locked="0"/>
    </xf>
    <xf numFmtId="0" fontId="8" fillId="0" borderId="0" xfId="1" applyFont="1" applyAlignment="1" applyProtection="1">
      <alignment vertical="center"/>
      <protection locked="0"/>
    </xf>
    <xf numFmtId="0" fontId="7" fillId="0" borderId="0" xfId="1" applyFont="1" applyAlignment="1" applyProtection="1">
      <alignment vertical="center"/>
      <protection locked="0"/>
    </xf>
    <xf numFmtId="0" fontId="7" fillId="0" borderId="0" xfId="1" applyFont="1" applyAlignment="1" applyProtection="1">
      <alignment horizontal="right" vertical="center"/>
      <protection locked="0"/>
    </xf>
    <xf numFmtId="0" fontId="7" fillId="0" borderId="1" xfId="1" quotePrefix="1" applyFont="1" applyBorder="1" applyAlignment="1" applyProtection="1">
      <alignment horizontal="center" vertical="center"/>
      <protection locked="0"/>
    </xf>
    <xf numFmtId="0" fontId="7" fillId="0" borderId="1" xfId="1" applyFont="1" applyBorder="1" applyAlignment="1" applyProtection="1">
      <alignment horizontal="center" vertical="center" wrapText="1"/>
      <protection locked="0"/>
    </xf>
    <xf numFmtId="0" fontId="7" fillId="0" borderId="1" xfId="0" applyNumberFormat="1" applyFont="1" applyFill="1" applyBorder="1" applyAlignment="1" applyProtection="1">
      <alignment horizontal="left" vertical="center" wrapText="1"/>
      <protection locked="0"/>
    </xf>
    <xf numFmtId="0" fontId="7" fillId="0" borderId="0" xfId="0" applyNumberFormat="1" applyFont="1" applyFill="1" applyAlignment="1" applyProtection="1">
      <alignment horizontal="right" vertical="center" wrapText="1"/>
      <protection locked="0"/>
    </xf>
    <xf numFmtId="0" fontId="6" fillId="0" borderId="0" xfId="0" applyNumberFormat="1" applyFont="1" applyFill="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9" fillId="0" borderId="0" xfId="0" applyNumberFormat="1" applyFont="1" applyFill="1" applyAlignment="1" applyProtection="1">
      <alignment horizontal="right" vertical="center" wrapText="1"/>
      <protection locked="0"/>
    </xf>
    <xf numFmtId="176" fontId="7" fillId="0" borderId="1" xfId="0" applyNumberFormat="1" applyFont="1" applyFill="1" applyBorder="1" applyAlignment="1" applyProtection="1">
      <alignment horizontal="center" vertical="center" wrapText="1"/>
      <protection locked="0"/>
    </xf>
    <xf numFmtId="4" fontId="11" fillId="0" borderId="1" xfId="0" applyNumberFormat="1" applyFont="1" applyFill="1" applyBorder="1" applyAlignment="1" applyProtection="1">
      <alignment horizontal="right" vertical="center" wrapText="1"/>
      <protection locked="0"/>
    </xf>
    <xf numFmtId="0" fontId="7" fillId="0" borderId="0" xfId="0" applyNumberFormat="1" applyFont="1" applyFill="1" applyBorder="1" applyAlignment="1" applyProtection="1">
      <alignment vertical="center" wrapText="1"/>
      <protection locked="0"/>
    </xf>
    <xf numFmtId="176" fontId="7" fillId="0" borderId="3" xfId="0" applyNumberFormat="1" applyFont="1" applyFill="1" applyBorder="1" applyAlignment="1" applyProtection="1">
      <alignment horizontal="center" vertical="center" wrapText="1"/>
      <protection locked="0"/>
    </xf>
    <xf numFmtId="4" fontId="11" fillId="0" borderId="3" xfId="0" applyNumberFormat="1" applyFont="1" applyFill="1" applyBorder="1" applyAlignment="1" applyProtection="1">
      <alignment horizontal="right" vertical="center" wrapText="1"/>
      <protection locked="0"/>
    </xf>
    <xf numFmtId="10" fontId="0" fillId="0" borderId="0" xfId="0" applyNumberFormat="1" applyProtection="1">
      <alignment vertical="center"/>
      <protection locked="0"/>
    </xf>
    <xf numFmtId="0" fontId="6" fillId="0" borderId="0" xfId="3" applyFont="1" applyAlignment="1" applyProtection="1">
      <alignment horizontal="center" vertical="center" wrapText="1"/>
      <protection locked="0"/>
    </xf>
    <xf numFmtId="0" fontId="4" fillId="0" borderId="0" xfId="3" applyFont="1" applyProtection="1">
      <protection locked="0"/>
    </xf>
    <xf numFmtId="0" fontId="16" fillId="0" borderId="0" xfId="3" applyFont="1" applyAlignment="1" applyProtection="1">
      <alignment horizontal="center" vertical="center" wrapText="1"/>
      <protection locked="0"/>
    </xf>
    <xf numFmtId="10" fontId="6" fillId="0" borderId="0" xfId="3" applyNumberFormat="1" applyFont="1" applyAlignment="1" applyProtection="1">
      <alignment horizontal="center" vertical="center" wrapText="1"/>
      <protection locked="0"/>
    </xf>
    <xf numFmtId="0" fontId="7" fillId="0" borderId="0" xfId="3" applyFont="1" applyAlignment="1" applyProtection="1">
      <alignment horizontal="right" vertical="center" wrapText="1"/>
      <protection locked="0"/>
    </xf>
    <xf numFmtId="0" fontId="7" fillId="2" borderId="1" xfId="3" applyNumberFormat="1" applyFont="1" applyFill="1" applyBorder="1" applyAlignment="1" applyProtection="1">
      <alignment horizontal="center" vertical="center" wrapText="1"/>
      <protection locked="0"/>
    </xf>
    <xf numFmtId="0" fontId="7" fillId="2" borderId="7" xfId="3" applyNumberFormat="1" applyFont="1" applyFill="1" applyBorder="1" applyAlignment="1" applyProtection="1">
      <alignment horizontal="centerContinuous" vertical="center"/>
      <protection locked="0"/>
    </xf>
    <xf numFmtId="0" fontId="11" fillId="2" borderId="7" xfId="3" applyNumberFormat="1" applyFont="1" applyFill="1" applyBorder="1" applyAlignment="1" applyProtection="1">
      <alignment horizontal="centerContinuous" vertical="center"/>
      <protection locked="0"/>
    </xf>
    <xf numFmtId="0" fontId="11" fillId="2" borderId="4" xfId="3" applyNumberFormat="1" applyFont="1" applyFill="1" applyBorder="1" applyAlignment="1" applyProtection="1">
      <alignment horizontal="centerContinuous" vertical="center"/>
      <protection locked="0"/>
    </xf>
    <xf numFmtId="0" fontId="11" fillId="0" borderId="0" xfId="3" applyFont="1" applyAlignment="1" applyProtection="1">
      <alignment horizontal="center" vertical="center" wrapText="1"/>
      <protection locked="0"/>
    </xf>
    <xf numFmtId="0" fontId="11" fillId="0" borderId="0" xfId="3" applyFont="1" applyProtection="1">
      <protection locked="0"/>
    </xf>
    <xf numFmtId="49" fontId="6" fillId="0" borderId="1" xfId="3" applyNumberFormat="1" applyFont="1" applyFill="1" applyBorder="1" applyAlignment="1" applyProtection="1">
      <alignment horizontal="left" vertical="center" wrapText="1"/>
      <protection locked="0"/>
    </xf>
    <xf numFmtId="4" fontId="6" fillId="0" borderId="4" xfId="3" applyNumberFormat="1" applyFont="1" applyFill="1" applyBorder="1" applyAlignment="1" applyProtection="1">
      <alignment horizontal="right" vertical="center" wrapText="1"/>
      <protection locked="0"/>
    </xf>
    <xf numFmtId="4" fontId="6" fillId="0" borderId="7" xfId="3" applyNumberFormat="1" applyFont="1" applyFill="1" applyBorder="1" applyAlignment="1" applyProtection="1">
      <alignment horizontal="right" vertical="center" wrapText="1"/>
      <protection locked="0"/>
    </xf>
    <xf numFmtId="4" fontId="6" fillId="0" borderId="1" xfId="3" applyNumberFormat="1" applyFont="1" applyFill="1" applyBorder="1" applyAlignment="1" applyProtection="1">
      <alignment horizontal="right" vertical="center" wrapText="1"/>
      <protection locked="0"/>
    </xf>
    <xf numFmtId="10" fontId="4" fillId="0" borderId="1" xfId="3" applyNumberFormat="1" applyFont="1" applyBorder="1" applyProtection="1">
      <protection locked="0"/>
    </xf>
    <xf numFmtId="0" fontId="4" fillId="0" borderId="1" xfId="3" applyFont="1" applyBorder="1" applyProtection="1">
      <protection locked="0"/>
    </xf>
    <xf numFmtId="0" fontId="6" fillId="0" borderId="0" xfId="3" applyFont="1" applyBorder="1" applyAlignment="1" applyProtection="1">
      <alignment horizontal="left"/>
      <protection locked="0"/>
    </xf>
    <xf numFmtId="10" fontId="4" fillId="0" borderId="0" xfId="3" applyNumberFormat="1" applyFont="1" applyProtection="1">
      <protection locked="0"/>
    </xf>
    <xf numFmtId="0" fontId="6" fillId="0" borderId="0" xfId="3" applyFont="1" applyProtection="1">
      <protection locked="0"/>
    </xf>
    <xf numFmtId="0" fontId="20" fillId="0" borderId="0" xfId="0" applyFont="1">
      <alignment vertical="center"/>
    </xf>
    <xf numFmtId="0" fontId="11" fillId="0" borderId="0" xfId="0" applyNumberFormat="1" applyFont="1" applyFill="1" applyAlignment="1" applyProtection="1">
      <alignment horizontal="center" vertical="center" wrapText="1"/>
      <protection locked="0"/>
    </xf>
    <xf numFmtId="0" fontId="7" fillId="0" borderId="0" xfId="0" applyFont="1" applyAlignment="1">
      <alignment horizontal="center" vertical="center"/>
    </xf>
    <xf numFmtId="4" fontId="9" fillId="0" borderId="1" xfId="0" applyNumberFormat="1" applyFont="1" applyFill="1" applyBorder="1" applyAlignment="1" applyProtection="1">
      <alignment horizontal="right" vertical="center"/>
    </xf>
    <xf numFmtId="0" fontId="7" fillId="0" borderId="0" xfId="0" applyFont="1" applyAlignment="1">
      <alignment horizontal="left" vertical="center"/>
    </xf>
    <xf numFmtId="0" fontId="5" fillId="0" borderId="1" xfId="0" applyFont="1" applyFill="1" applyBorder="1" applyAlignment="1" applyProtection="1">
      <alignment horizontal="left" vertical="center" wrapText="1"/>
      <protection locked="0"/>
    </xf>
    <xf numFmtId="177" fontId="5" fillId="0" borderId="1" xfId="0" applyNumberFormat="1" applyFont="1" applyFill="1" applyBorder="1" applyAlignment="1" applyProtection="1">
      <alignment vertical="center"/>
      <protection locked="0"/>
    </xf>
    <xf numFmtId="0" fontId="5" fillId="0" borderId="1" xfId="1" applyFont="1" applyBorder="1" applyAlignment="1" applyProtection="1">
      <alignment horizontal="right" vertical="center"/>
      <protection locked="0"/>
    </xf>
    <xf numFmtId="0" fontId="5" fillId="0" borderId="1" xfId="2" applyFont="1" applyFill="1" applyBorder="1" applyAlignment="1" applyProtection="1">
      <alignment horizontal="left" vertical="center" wrapText="1"/>
      <protection locked="0"/>
    </xf>
    <xf numFmtId="0" fontId="5" fillId="0" borderId="1" xfId="0" applyNumberFormat="1" applyFont="1" applyFill="1" applyBorder="1" applyProtection="1">
      <alignment vertical="center"/>
      <protection locked="0"/>
    </xf>
    <xf numFmtId="0" fontId="5" fillId="0" borderId="1" xfId="2" applyFont="1" applyBorder="1" applyAlignment="1" applyProtection="1">
      <alignment horizontal="left" vertical="center" wrapText="1"/>
      <protection locked="0"/>
    </xf>
    <xf numFmtId="0" fontId="5" fillId="0" borderId="1" xfId="0" applyNumberFormat="1" applyFont="1" applyFill="1" applyBorder="1" applyAlignment="1" applyProtection="1">
      <alignment horizontal="left" vertical="center" wrapText="1"/>
      <protection locked="0"/>
    </xf>
    <xf numFmtId="0" fontId="5" fillId="0" borderId="1" xfId="1" quotePrefix="1" applyFont="1" applyBorder="1" applyAlignment="1" applyProtection="1">
      <alignment vertical="center"/>
      <protection locked="0"/>
    </xf>
    <xf numFmtId="0" fontId="5" fillId="0" borderId="3" xfId="0" applyNumberFormat="1" applyFont="1" applyFill="1" applyBorder="1" applyAlignment="1" applyProtection="1">
      <alignment horizontal="left" vertical="center" wrapText="1"/>
      <protection locked="0"/>
    </xf>
    <xf numFmtId="0" fontId="5" fillId="0" borderId="1" xfId="4" applyNumberFormat="1" applyFont="1" applyFill="1" applyBorder="1" applyAlignment="1" applyProtection="1">
      <alignment vertical="center"/>
      <protection locked="0"/>
    </xf>
    <xf numFmtId="3" fontId="5" fillId="0" borderId="1" xfId="0" applyNumberFormat="1" applyFont="1" applyFill="1" applyBorder="1" applyAlignment="1" applyProtection="1">
      <alignment horizontal="left" vertical="center"/>
      <protection locked="0"/>
    </xf>
    <xf numFmtId="0" fontId="20" fillId="0" borderId="1" xfId="1" quotePrefix="1" applyFont="1" applyBorder="1" applyAlignment="1" applyProtection="1">
      <alignment horizontal="center" vertical="center"/>
      <protection locked="0"/>
    </xf>
    <xf numFmtId="177" fontId="20" fillId="0" borderId="1" xfId="1" quotePrefix="1" applyNumberFormat="1" applyFont="1" applyBorder="1" applyAlignment="1" applyProtection="1">
      <alignment horizontal="center" vertical="center"/>
    </xf>
    <xf numFmtId="0" fontId="1" fillId="0" borderId="8" xfId="0" applyFont="1" applyBorder="1" applyAlignment="1" applyProtection="1">
      <protection locked="0"/>
    </xf>
    <xf numFmtId="49" fontId="6" fillId="0" borderId="1" xfId="6" applyNumberFormat="1" applyFont="1" applyFill="1" applyBorder="1" applyAlignment="1" applyProtection="1">
      <alignment horizontal="left" vertical="center" wrapText="1"/>
      <protection locked="0"/>
    </xf>
    <xf numFmtId="178" fontId="6" fillId="0" borderId="1" xfId="0" applyNumberFormat="1" applyFont="1" applyBorder="1" applyAlignment="1" applyProtection="1">
      <alignment horizontal="center" vertical="center"/>
    </xf>
    <xf numFmtId="0" fontId="6" fillId="0" borderId="1" xfId="0" applyFont="1" applyBorder="1" applyAlignment="1" applyProtection="1">
      <alignment vertical="center"/>
      <protection locked="0"/>
    </xf>
    <xf numFmtId="4" fontId="6" fillId="0" borderId="4" xfId="6" applyNumberFormat="1" applyFont="1" applyFill="1" applyBorder="1" applyAlignment="1" applyProtection="1">
      <alignment horizontal="center" vertical="center" wrapText="1"/>
    </xf>
    <xf numFmtId="0" fontId="15" fillId="0" borderId="1" xfId="0" applyFont="1" applyBorder="1" applyProtection="1">
      <alignment vertical="center"/>
      <protection locked="0"/>
    </xf>
    <xf numFmtId="4" fontId="6" fillId="0" borderId="1" xfId="6" applyNumberFormat="1" applyFont="1" applyFill="1" applyBorder="1" applyAlignment="1" applyProtection="1">
      <alignment horizontal="right" vertical="center" wrapText="1"/>
      <protection locked="0"/>
    </xf>
    <xf numFmtId="2" fontId="6" fillId="0" borderId="1" xfId="0" applyNumberFormat="1" applyFont="1" applyBorder="1" applyAlignment="1" applyProtection="1">
      <alignment vertical="center"/>
      <protection locked="0"/>
    </xf>
    <xf numFmtId="0" fontId="3" fillId="0" borderId="1" xfId="0" applyFont="1" applyBorder="1" applyAlignment="1" applyProtection="1">
      <alignment vertical="center"/>
      <protection locked="0"/>
    </xf>
    <xf numFmtId="4" fontId="6" fillId="0" borderId="4" xfId="6" applyNumberFormat="1" applyFont="1" applyFill="1" applyBorder="1" applyAlignment="1" applyProtection="1">
      <alignment horizontal="right" vertical="center" wrapText="1"/>
      <protection locked="0"/>
    </xf>
    <xf numFmtId="0" fontId="22" fillId="0" borderId="1" xfId="0" applyFont="1" applyBorder="1" applyProtection="1">
      <alignment vertical="center"/>
      <protection locked="0"/>
    </xf>
    <xf numFmtId="0" fontId="6" fillId="0" borderId="4" xfId="6" applyNumberFormat="1" applyFont="1" applyFill="1" applyBorder="1" applyAlignment="1" applyProtection="1">
      <alignment horizontal="center" vertical="center" wrapText="1"/>
    </xf>
    <xf numFmtId="0" fontId="6" fillId="0" borderId="1" xfId="0" applyFont="1" applyBorder="1" applyProtection="1">
      <alignment vertical="center"/>
    </xf>
    <xf numFmtId="178" fontId="15" fillId="0" borderId="0" xfId="0" applyNumberFormat="1" applyFont="1" applyAlignment="1" applyProtection="1">
      <alignment horizontal="center" vertical="center"/>
      <protection locked="0"/>
    </xf>
    <xf numFmtId="0" fontId="6" fillId="0" borderId="0" xfId="2" applyFont="1" applyAlignment="1" applyProtection="1">
      <alignment horizontal="right"/>
      <protection locked="0"/>
    </xf>
    <xf numFmtId="2" fontId="6" fillId="3" borderId="1" xfId="5" applyNumberFormat="1" applyFont="1" applyFill="1" applyBorder="1" applyAlignment="1" applyProtection="1">
      <alignment horizontal="center" vertical="center" wrapText="1"/>
      <protection locked="0"/>
    </xf>
    <xf numFmtId="2" fontId="6" fillId="0" borderId="1" xfId="5" applyNumberFormat="1" applyFont="1" applyFill="1" applyBorder="1" applyAlignment="1" applyProtection="1">
      <alignment horizontal="center" vertical="center" wrapText="1"/>
    </xf>
    <xf numFmtId="2" fontId="6" fillId="0" borderId="1" xfId="5" applyNumberFormat="1" applyFont="1" applyBorder="1" applyAlignment="1" applyProtection="1">
      <alignment horizontal="center" vertical="center" wrapText="1"/>
    </xf>
    <xf numFmtId="0" fontId="6" fillId="0" borderId="0" xfId="2" applyFont="1" applyAlignment="1" applyProtection="1">
      <alignment horizontal="right" vertical="center"/>
      <protection locked="0"/>
    </xf>
    <xf numFmtId="0" fontId="6" fillId="3" borderId="1" xfId="5" applyNumberFormat="1" applyFont="1" applyFill="1" applyBorder="1" applyAlignment="1" applyProtection="1">
      <alignment horizontal="center" vertical="center" wrapText="1"/>
      <protection locked="0"/>
    </xf>
    <xf numFmtId="0" fontId="6" fillId="0" borderId="1" xfId="5" applyNumberFormat="1" applyFont="1" applyBorder="1" applyAlignment="1" applyProtection="1">
      <alignment horizontal="center" vertical="center" wrapText="1"/>
    </xf>
    <xf numFmtId="0" fontId="15" fillId="0" borderId="0" xfId="0" applyFont="1" applyProtection="1">
      <alignment vertical="center"/>
      <protection locked="0"/>
    </xf>
    <xf numFmtId="0" fontId="6" fillId="0" borderId="9" xfId="5" applyFont="1" applyBorder="1" applyAlignment="1" applyProtection="1">
      <alignment horizontal="center" vertical="center" wrapText="1"/>
      <protection locked="0"/>
    </xf>
    <xf numFmtId="2" fontId="6" fillId="3" borderId="5" xfId="5" applyNumberFormat="1" applyFont="1" applyFill="1" applyBorder="1" applyAlignment="1" applyProtection="1">
      <alignment horizontal="center" vertical="center" wrapText="1"/>
    </xf>
    <xf numFmtId="2" fontId="6" fillId="3" borderId="9" xfId="5" applyNumberFormat="1" applyFont="1" applyFill="1" applyBorder="1" applyAlignment="1" applyProtection="1">
      <alignment horizontal="center" vertical="center" wrapText="1"/>
      <protection locked="0"/>
    </xf>
    <xf numFmtId="2" fontId="6" fillId="3" borderId="5" xfId="5" applyNumberFormat="1" applyFont="1" applyFill="1" applyBorder="1" applyAlignment="1" applyProtection="1">
      <alignment horizontal="center" vertical="center" wrapText="1"/>
      <protection locked="0"/>
    </xf>
    <xf numFmtId="2" fontId="6" fillId="3" borderId="6" xfId="5" applyNumberFormat="1" applyFont="1" applyFill="1" applyBorder="1" applyAlignment="1" applyProtection="1">
      <alignment horizontal="center" vertical="center" wrapText="1"/>
      <protection locked="0"/>
    </xf>
    <xf numFmtId="2" fontId="6" fillId="0" borderId="5" xfId="5" applyNumberFormat="1" applyFont="1" applyFill="1" applyBorder="1" applyAlignment="1" applyProtection="1">
      <alignment horizontal="center" vertical="center" wrapText="1"/>
    </xf>
    <xf numFmtId="0" fontId="6" fillId="0" borderId="0" xfId="2" applyFont="1" applyAlignment="1" applyProtection="1">
      <alignment vertical="center"/>
      <protection locked="0"/>
    </xf>
    <xf numFmtId="0" fontId="6" fillId="0" borderId="0" xfId="2" applyFont="1" applyProtection="1">
      <protection locked="0"/>
    </xf>
    <xf numFmtId="0" fontId="21" fillId="0" borderId="6" xfId="5" applyFont="1" applyFill="1" applyBorder="1" applyAlignment="1" applyProtection="1">
      <alignment horizontal="center" vertical="center" wrapText="1"/>
      <protection locked="0"/>
    </xf>
    <xf numFmtId="2" fontId="21" fillId="0" borderId="6" xfId="5" applyNumberFormat="1" applyFont="1" applyBorder="1" applyAlignment="1" applyProtection="1">
      <alignment horizontal="center" vertical="center" wrapText="1"/>
      <protection locked="0"/>
    </xf>
    <xf numFmtId="0" fontId="0" fillId="0" borderId="8" xfId="0" applyBorder="1" applyAlignment="1" applyProtection="1">
      <protection locked="0"/>
    </xf>
    <xf numFmtId="0" fontId="12" fillId="2" borderId="2" xfId="0" applyNumberFormat="1" applyFont="1" applyFill="1" applyBorder="1" applyAlignment="1" applyProtection="1">
      <alignment horizontal="center" vertical="center" wrapText="1"/>
      <protection locked="0"/>
    </xf>
    <xf numFmtId="0" fontId="11" fillId="2" borderId="2" xfId="0" applyNumberFormat="1" applyFont="1" applyFill="1" applyBorder="1" applyAlignment="1" applyProtection="1">
      <alignment horizontal="center" vertical="center" wrapText="1"/>
      <protection locked="0"/>
    </xf>
    <xf numFmtId="0" fontId="11" fillId="2" borderId="2" xfId="0" applyNumberFormat="1" applyFont="1" applyFill="1" applyBorder="1" applyAlignment="1" applyProtection="1">
      <alignment horizontal="center" vertical="center" wrapText="1"/>
    </xf>
    <xf numFmtId="176" fontId="11" fillId="0" borderId="3" xfId="0" applyNumberFormat="1" applyFont="1" applyFill="1" applyBorder="1" applyAlignment="1" applyProtection="1">
      <alignment horizontal="left" vertical="center" wrapText="1"/>
      <protection locked="0"/>
    </xf>
    <xf numFmtId="0" fontId="11" fillId="0" borderId="3" xfId="0" applyNumberFormat="1" applyFont="1" applyFill="1" applyBorder="1" applyAlignment="1" applyProtection="1">
      <alignment horizontal="left" vertical="center" wrapText="1"/>
      <protection locked="0"/>
    </xf>
    <xf numFmtId="4" fontId="15" fillId="0" borderId="1" xfId="0" applyNumberFormat="1" applyFont="1" applyBorder="1" applyProtection="1">
      <alignment vertical="center"/>
      <protection locked="0"/>
    </xf>
    <xf numFmtId="0" fontId="11" fillId="2" borderId="1" xfId="0" applyNumberFormat="1" applyFont="1" applyFill="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5" fillId="0" borderId="1" xfId="0" applyFont="1" applyBorder="1" applyAlignment="1" applyProtection="1">
      <alignment horizontal="center" vertical="center"/>
      <protection locked="0"/>
    </xf>
    <xf numFmtId="0" fontId="23" fillId="0" borderId="8" xfId="0" applyFont="1" applyBorder="1" applyAlignment="1" applyProtection="1">
      <protection locked="0"/>
    </xf>
    <xf numFmtId="0" fontId="11" fillId="0" borderId="1" xfId="0" applyNumberFormat="1" applyFont="1" applyFill="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xf>
    <xf numFmtId="0" fontId="25" fillId="0" borderId="1" xfId="0" applyFont="1" applyBorder="1" applyAlignment="1" applyProtection="1">
      <alignment horizontal="center" vertical="center"/>
      <protection locked="0"/>
    </xf>
    <xf numFmtId="49" fontId="11" fillId="0" borderId="1" xfId="6" applyNumberFormat="1"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xf>
    <xf numFmtId="0" fontId="6" fillId="0" borderId="1" xfId="0" applyFont="1" applyBorder="1" applyAlignment="1" applyProtection="1">
      <alignment vertical="center" wrapText="1"/>
      <protection locked="0"/>
    </xf>
    <xf numFmtId="0" fontId="6" fillId="0" borderId="1" xfId="0" applyFont="1" applyBorder="1" applyAlignment="1" applyProtection="1">
      <alignment horizontal="center" vertical="center"/>
      <protection locked="0"/>
    </xf>
    <xf numFmtId="49" fontId="6" fillId="0" borderId="1" xfId="0" applyNumberFormat="1" applyFont="1" applyFill="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2" fontId="6" fillId="0" borderId="1" xfId="0" applyNumberFormat="1" applyFont="1" applyBorder="1" applyAlignment="1" applyProtection="1">
      <alignment horizontal="center" vertical="center"/>
      <protection locked="0"/>
    </xf>
    <xf numFmtId="2" fontId="6" fillId="0" borderId="1" xfId="0" applyNumberFormat="1" applyFont="1" applyBorder="1" applyAlignment="1" applyProtection="1">
      <alignment horizontal="center" vertical="center" wrapText="1"/>
    </xf>
    <xf numFmtId="0" fontId="6" fillId="0" borderId="1" xfId="0" applyNumberFormat="1" applyFont="1" applyBorder="1" applyAlignment="1" applyProtection="1">
      <alignment horizontal="center" vertical="center" wrapText="1"/>
    </xf>
    <xf numFmtId="0" fontId="24" fillId="0" borderId="0" xfId="0" applyFont="1" applyAlignment="1" applyProtection="1">
      <alignment vertical="center"/>
      <protection locked="0"/>
    </xf>
    <xf numFmtId="0" fontId="6" fillId="0" borderId="6" xfId="0" applyFont="1" applyBorder="1" applyAlignment="1" applyProtection="1">
      <alignment horizontal="center" vertical="center" wrapText="1"/>
    </xf>
    <xf numFmtId="2" fontId="6" fillId="0" borderId="6" xfId="0" applyNumberFormat="1" applyFont="1" applyBorder="1" applyAlignment="1" applyProtection="1">
      <alignment vertical="center" wrapText="1"/>
    </xf>
    <xf numFmtId="0" fontId="7" fillId="0" borderId="5" xfId="0" applyFont="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1" fillId="0" borderId="0" xfId="1" applyFont="1" applyAlignment="1" applyProtection="1">
      <alignment horizontal="center" vertical="center"/>
      <protection locked="0"/>
    </xf>
    <xf numFmtId="0" fontId="11" fillId="0" borderId="1" xfId="1" quotePrefix="1" applyFont="1" applyBorder="1" applyAlignment="1" applyProtection="1">
      <alignment horizontal="center" vertical="center"/>
      <protection locked="0"/>
    </xf>
    <xf numFmtId="0" fontId="6" fillId="0" borderId="1" xfId="1" applyFont="1" applyBorder="1" applyAlignment="1" applyProtection="1">
      <alignment horizontal="center" vertical="center"/>
    </xf>
    <xf numFmtId="0" fontId="6" fillId="0" borderId="1" xfId="1" applyFont="1" applyBorder="1" applyAlignment="1" applyProtection="1">
      <alignment horizontal="center" vertical="center"/>
      <protection locked="0"/>
    </xf>
    <xf numFmtId="0" fontId="3" fillId="0" borderId="1" xfId="1" applyFont="1" applyBorder="1" applyAlignment="1" applyProtection="1">
      <alignment horizontal="center" vertical="center"/>
    </xf>
    <xf numFmtId="0" fontId="11" fillId="0" borderId="0" xfId="1" applyFont="1" applyAlignment="1" applyProtection="1">
      <alignment vertical="center"/>
      <protection locked="0"/>
    </xf>
    <xf numFmtId="0" fontId="11" fillId="0" borderId="1" xfId="1" applyFont="1" applyBorder="1" applyAlignment="1" applyProtection="1">
      <alignment horizontal="center" vertical="center"/>
      <protection locked="0"/>
    </xf>
    <xf numFmtId="0" fontId="11" fillId="0" borderId="1" xfId="1" applyFont="1" applyBorder="1" applyAlignment="1" applyProtection="1">
      <alignment horizontal="center" vertical="center" wrapText="1"/>
      <protection locked="0"/>
    </xf>
    <xf numFmtId="177" fontId="6" fillId="0" borderId="1" xfId="0" applyNumberFormat="1" applyFont="1" applyFill="1" applyBorder="1" applyAlignment="1" applyProtection="1">
      <alignment horizontal="center" vertical="center"/>
    </xf>
    <xf numFmtId="177" fontId="6" fillId="0" borderId="1" xfId="0" applyNumberFormat="1" applyFont="1" applyFill="1" applyBorder="1" applyAlignment="1" applyProtection="1">
      <alignment vertical="center"/>
      <protection locked="0"/>
    </xf>
    <xf numFmtId="0" fontId="6" fillId="0" borderId="1" xfId="0" applyNumberFormat="1" applyFont="1" applyFill="1" applyBorder="1" applyProtection="1">
      <alignment vertical="center"/>
      <protection locked="0"/>
    </xf>
    <xf numFmtId="0" fontId="6"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left" vertical="center" wrapText="1"/>
      <protection locked="0"/>
    </xf>
    <xf numFmtId="0" fontId="6" fillId="0" borderId="3" xfId="0" applyNumberFormat="1" applyFont="1" applyFill="1" applyBorder="1" applyAlignment="1" applyProtection="1">
      <alignment horizontal="left" vertical="center" wrapText="1"/>
      <protection locked="0"/>
    </xf>
    <xf numFmtId="0" fontId="6" fillId="0" borderId="1" xfId="4" applyNumberFormat="1" applyFont="1" applyFill="1" applyBorder="1" applyAlignment="1" applyProtection="1">
      <alignment vertical="center"/>
      <protection locked="0"/>
    </xf>
    <xf numFmtId="177" fontId="6" fillId="0" borderId="1" xfId="0" applyNumberFormat="1" applyFont="1" applyFill="1" applyBorder="1" applyAlignment="1" applyProtection="1">
      <alignment horizontal="center" vertical="center"/>
      <protection locked="0"/>
    </xf>
    <xf numFmtId="3" fontId="6" fillId="0" borderId="1" xfId="0" applyNumberFormat="1" applyFont="1" applyFill="1" applyBorder="1" applyAlignment="1" applyProtection="1">
      <alignment horizontal="left" vertical="center"/>
      <protection locked="0"/>
    </xf>
    <xf numFmtId="0" fontId="3" fillId="0" borderId="1" xfId="1" quotePrefix="1" applyNumberFormat="1" applyFont="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49" fontId="11" fillId="0" borderId="3"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xf>
    <xf numFmtId="0" fontId="11" fillId="2"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wrapText="1"/>
      <protection locked="0"/>
    </xf>
    <xf numFmtId="176" fontId="11"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right" vertical="center" wrapText="1"/>
      <protection locked="0"/>
    </xf>
    <xf numFmtId="49" fontId="5" fillId="0" borderId="1" xfId="3" applyNumberFormat="1" applyFont="1" applyFill="1" applyBorder="1" applyAlignment="1" applyProtection="1">
      <alignment horizontal="left" vertical="center" wrapText="1"/>
      <protection locked="0"/>
    </xf>
    <xf numFmtId="4" fontId="11" fillId="0" borderId="4" xfId="3" applyNumberFormat="1" applyFont="1" applyFill="1" applyBorder="1" applyAlignment="1" applyProtection="1">
      <alignment horizontal="center" vertical="center" wrapText="1"/>
    </xf>
    <xf numFmtId="4" fontId="11" fillId="0" borderId="1" xfId="3" applyNumberFormat="1" applyFont="1" applyFill="1" applyBorder="1" applyAlignment="1" applyProtection="1">
      <alignment horizontal="center" vertical="center" wrapText="1"/>
    </xf>
    <xf numFmtId="4" fontId="12" fillId="0" borderId="1" xfId="0" applyNumberFormat="1" applyFont="1" applyFill="1" applyBorder="1" applyAlignment="1" applyProtection="1">
      <alignment horizontal="right" vertical="center"/>
    </xf>
    <xf numFmtId="10" fontId="6" fillId="0" borderId="1" xfId="3" applyNumberFormat="1" applyFont="1" applyFill="1" applyBorder="1" applyAlignment="1" applyProtection="1">
      <alignment horizontal="center" vertical="center" wrapText="1"/>
    </xf>
    <xf numFmtId="4" fontId="11" fillId="0" borderId="7" xfId="3" applyNumberFormat="1" applyFont="1" applyFill="1" applyBorder="1" applyAlignment="1" applyProtection="1">
      <alignment horizontal="center" vertical="center" wrapText="1"/>
    </xf>
    <xf numFmtId="0" fontId="6" fillId="0" borderId="1" xfId="6" applyNumberFormat="1" applyFont="1" applyFill="1" applyBorder="1" applyAlignment="1" applyProtection="1">
      <alignment horizontal="right" vertical="center" wrapText="1"/>
      <protection locked="0"/>
    </xf>
    <xf numFmtId="49" fontId="5" fillId="0" borderId="1" xfId="0" applyNumberFormat="1" applyFont="1" applyFill="1" applyBorder="1" applyAlignment="1" applyProtection="1">
      <alignment horizontal="left" vertical="center" wrapText="1"/>
      <protection locked="0"/>
    </xf>
    <xf numFmtId="0" fontId="5" fillId="0" borderId="1" xfId="3" applyFont="1" applyBorder="1" applyAlignment="1" applyProtection="1">
      <alignment horizontal="left" vertical="center" wrapText="1"/>
      <protection locked="0"/>
    </xf>
    <xf numFmtId="0" fontId="17" fillId="0" borderId="0" xfId="0" applyFont="1" applyAlignment="1" applyProtection="1">
      <alignment horizont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5"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178" fontId="7" fillId="0" borderId="5" xfId="0" applyNumberFormat="1" applyFont="1" applyBorder="1" applyAlignment="1" applyProtection="1">
      <alignment horizontal="center" vertical="center" wrapText="1"/>
      <protection locked="0"/>
    </xf>
    <xf numFmtId="178" fontId="7" fillId="0" borderId="6" xfId="0" applyNumberFormat="1" applyFont="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0" fillId="0" borderId="10" xfId="0" applyBorder="1" applyAlignment="1" applyProtection="1">
      <alignment horizontal="left" vertical="center"/>
      <protection locked="0"/>
    </xf>
    <xf numFmtId="0" fontId="7" fillId="0" borderId="3"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19" fillId="0" borderId="0" xfId="2" applyNumberFormat="1" applyFont="1" applyFill="1" applyAlignment="1" applyProtection="1">
      <alignment horizontal="center" vertical="center"/>
      <protection locked="0"/>
    </xf>
    <xf numFmtId="0" fontId="5" fillId="0" borderId="8" xfId="2" applyFont="1" applyBorder="1" applyAlignment="1" applyProtection="1">
      <alignment horizontal="right" vertical="center"/>
      <protection locked="0"/>
    </xf>
    <xf numFmtId="0" fontId="5" fillId="0" borderId="1" xfId="5" applyNumberFormat="1" applyFont="1" applyFill="1" applyBorder="1" applyAlignment="1" applyProtection="1">
      <alignment horizontal="center" vertical="center" wrapText="1"/>
      <protection locked="0"/>
    </xf>
    <xf numFmtId="0" fontId="5" fillId="0" borderId="4" xfId="5" applyNumberFormat="1" applyFont="1" applyFill="1" applyBorder="1" applyAlignment="1" applyProtection="1">
      <alignment horizontal="center" vertical="center" wrapText="1"/>
      <protection locked="0"/>
    </xf>
    <xf numFmtId="0" fontId="1" fillId="0" borderId="8" xfId="0" applyFont="1" applyBorder="1" applyAlignment="1" applyProtection="1">
      <alignment horizontal="center"/>
      <protection locked="0"/>
    </xf>
    <xf numFmtId="0" fontId="7" fillId="2" borderId="5" xfId="0" applyNumberFormat="1" applyFont="1" applyFill="1" applyBorder="1" applyAlignment="1" applyProtection="1">
      <alignment horizontal="center" vertical="center" wrapText="1"/>
      <protection locked="0"/>
    </xf>
    <xf numFmtId="0" fontId="7" fillId="2" borderId="6" xfId="0" applyNumberFormat="1"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10" fillId="0" borderId="0" xfId="0" applyFont="1" applyAlignment="1" applyProtection="1">
      <alignment horizontal="center"/>
      <protection locked="0"/>
    </xf>
    <xf numFmtId="0" fontId="26" fillId="0" borderId="0" xfId="0" applyFont="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7" fillId="0" borderId="8" xfId="0" applyFont="1" applyBorder="1" applyAlignment="1" applyProtection="1">
      <alignment horizontal="center" vertical="center"/>
      <protection locked="0"/>
    </xf>
    <xf numFmtId="0" fontId="7" fillId="0" borderId="1" xfId="1" quotePrefix="1" applyFont="1" applyBorder="1" applyAlignment="1" applyProtection="1">
      <alignment horizontal="center" vertical="center"/>
      <protection locked="0"/>
    </xf>
    <xf numFmtId="0" fontId="7" fillId="0" borderId="1" xfId="1" applyFont="1" applyBorder="1" applyAlignment="1" applyProtection="1">
      <alignment horizontal="center" vertical="center"/>
      <protection locked="0"/>
    </xf>
    <xf numFmtId="0" fontId="10" fillId="0" borderId="0" xfId="0" applyFont="1" applyFill="1" applyAlignment="1" applyProtection="1">
      <alignment horizontal="center" vertical="center"/>
      <protection locked="0"/>
    </xf>
    <xf numFmtId="0" fontId="5" fillId="0" borderId="10" xfId="1" applyFont="1" applyBorder="1" applyAlignment="1" applyProtection="1">
      <alignment horizontal="left" vertical="center"/>
      <protection locked="0"/>
    </xf>
    <xf numFmtId="0" fontId="5" fillId="0" borderId="10" xfId="1" quotePrefix="1" applyFont="1" applyBorder="1" applyAlignment="1" applyProtection="1">
      <alignment horizontal="left" vertical="center"/>
      <protection locked="0"/>
    </xf>
    <xf numFmtId="0" fontId="10" fillId="0" borderId="0" xfId="0" applyNumberFormat="1" applyFont="1" applyFill="1" applyAlignment="1" applyProtection="1">
      <alignment horizontal="center" vertical="center" wrapText="1"/>
      <protection locked="0"/>
    </xf>
    <xf numFmtId="0" fontId="7" fillId="0" borderId="10" xfId="0" applyNumberFormat="1" applyFont="1" applyFill="1" applyBorder="1" applyAlignment="1" applyProtection="1">
      <alignment horizontal="left" vertical="center" wrapText="1"/>
      <protection locked="0"/>
    </xf>
    <xf numFmtId="0" fontId="5" fillId="0" borderId="0" xfId="0" applyNumberFormat="1" applyFont="1" applyFill="1" applyAlignment="1" applyProtection="1">
      <alignment horizontal="left" vertical="center" wrapText="1"/>
      <protection locked="0"/>
    </xf>
    <xf numFmtId="0" fontId="6" fillId="0" borderId="0" xfId="0" applyNumberFormat="1" applyFont="1" applyFill="1" applyAlignment="1" applyProtection="1">
      <alignment horizontal="left" vertical="center" wrapText="1"/>
      <protection locked="0"/>
    </xf>
    <xf numFmtId="0" fontId="7" fillId="0" borderId="10" xfId="3" applyFont="1" applyBorder="1" applyAlignment="1" applyProtection="1">
      <alignment horizontal="left" vertical="center" wrapText="1"/>
      <protection locked="0"/>
    </xf>
    <xf numFmtId="10" fontId="7" fillId="0" borderId="1" xfId="3" applyNumberFormat="1" applyFont="1" applyBorder="1" applyAlignment="1" applyProtection="1">
      <alignment horizontal="center" vertical="center" wrapText="1"/>
      <protection locked="0"/>
    </xf>
    <xf numFmtId="10" fontId="11" fillId="0" borderId="1" xfId="3" applyNumberFormat="1" applyFont="1" applyBorder="1" applyAlignment="1" applyProtection="1">
      <alignment horizontal="center" vertical="center" wrapText="1"/>
      <protection locked="0"/>
    </xf>
    <xf numFmtId="0" fontId="7" fillId="0" borderId="1" xfId="3" applyFont="1" applyBorder="1" applyAlignment="1" applyProtection="1">
      <alignment horizontal="center" vertical="center" wrapText="1"/>
      <protection locked="0"/>
    </xf>
    <xf numFmtId="0" fontId="11" fillId="0" borderId="1" xfId="3" applyFont="1" applyBorder="1" applyAlignment="1" applyProtection="1">
      <alignment horizontal="center" vertical="center" wrapText="1"/>
      <protection locked="0"/>
    </xf>
    <xf numFmtId="0" fontId="10" fillId="0" borderId="0" xfId="3" applyNumberFormat="1" applyFont="1" applyFill="1" applyAlignment="1" applyProtection="1">
      <alignment horizontal="center" vertical="center"/>
      <protection locked="0"/>
    </xf>
    <xf numFmtId="0" fontId="1" fillId="0" borderId="0" xfId="3" applyNumberFormat="1" applyFont="1" applyFill="1" applyAlignment="1" applyProtection="1">
      <alignment horizontal="right" wrapText="1"/>
      <protection locked="0"/>
    </xf>
    <xf numFmtId="0" fontId="15" fillId="0" borderId="0" xfId="3" applyNumberFormat="1" applyFont="1" applyFill="1" applyAlignment="1" applyProtection="1">
      <alignment horizontal="right" wrapText="1"/>
      <protection locked="0"/>
    </xf>
    <xf numFmtId="0" fontId="7" fillId="2" borderId="1" xfId="3" applyNumberFormat="1" applyFont="1" applyFill="1" applyBorder="1" applyAlignment="1" applyProtection="1">
      <alignment horizontal="center" vertical="center" wrapText="1"/>
      <protection locked="0"/>
    </xf>
    <xf numFmtId="0" fontId="7" fillId="2" borderId="5" xfId="3" applyNumberFormat="1" applyFont="1" applyFill="1" applyBorder="1" applyAlignment="1" applyProtection="1">
      <alignment horizontal="center" vertical="center" wrapText="1"/>
      <protection locked="0"/>
    </xf>
    <xf numFmtId="0" fontId="11" fillId="2" borderId="5" xfId="3" applyNumberFormat="1" applyFont="1" applyFill="1" applyBorder="1" applyAlignment="1" applyProtection="1">
      <alignment horizontal="center" vertical="center" wrapText="1"/>
      <protection locked="0"/>
    </xf>
    <xf numFmtId="0" fontId="7" fillId="2" borderId="6" xfId="3" applyNumberFormat="1" applyFont="1" applyFill="1" applyBorder="1" applyAlignment="1" applyProtection="1">
      <alignment horizontal="center" vertical="center" wrapText="1"/>
      <protection locked="0"/>
    </xf>
    <xf numFmtId="0" fontId="7" fillId="2" borderId="3" xfId="3" applyNumberFormat="1" applyFont="1" applyFill="1" applyBorder="1" applyAlignment="1" applyProtection="1">
      <alignment horizontal="center" vertical="center"/>
      <protection locked="0"/>
    </xf>
    <xf numFmtId="0" fontId="7" fillId="2" borderId="4" xfId="3" applyNumberFormat="1" applyFont="1" applyFill="1" applyBorder="1" applyAlignment="1" applyProtection="1">
      <alignment horizontal="center" vertical="center"/>
      <protection locked="0"/>
    </xf>
    <xf numFmtId="0" fontId="7"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0" fontId="10" fillId="0" borderId="0" xfId="0" applyNumberFormat="1" applyFont="1" applyFill="1" applyAlignment="1" applyProtection="1">
      <alignment horizontal="center" vertical="center"/>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Border="1" applyAlignment="1">
      <alignment horizontal="left" vertical="center"/>
    </xf>
    <xf numFmtId="0" fontId="7" fillId="0" borderId="5"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xf>
    <xf numFmtId="0" fontId="7" fillId="0" borderId="6"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11" fillId="0" borderId="3" xfId="0" applyFont="1" applyFill="1" applyBorder="1" applyAlignment="1">
      <alignment horizontal="left" vertical="center"/>
    </xf>
    <xf numFmtId="0" fontId="11" fillId="0" borderId="7" xfId="0" applyFont="1" applyFill="1" applyBorder="1" applyAlignment="1">
      <alignment horizontal="left" vertical="center"/>
    </xf>
    <xf numFmtId="0" fontId="11" fillId="0" borderId="4" xfId="0" applyFont="1" applyFill="1" applyBorder="1" applyAlignment="1">
      <alignment horizontal="left" vertical="center"/>
    </xf>
    <xf numFmtId="0" fontId="11" fillId="0" borderId="3" xfId="0" applyFont="1" applyBorder="1" applyAlignment="1">
      <alignment horizontal="left" vertical="center" wrapText="1"/>
    </xf>
    <xf numFmtId="0" fontId="11" fillId="0" borderId="7"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7" fillId="0" borderId="1" xfId="0" applyFont="1" applyBorder="1" applyAlignment="1">
      <alignment horizontal="center" vertical="center" wrapText="1"/>
    </xf>
    <xf numFmtId="0" fontId="10" fillId="0" borderId="0" xfId="0" applyFont="1" applyAlignment="1">
      <alignment horizontal="center" vertical="center"/>
    </xf>
    <xf numFmtId="0" fontId="0" fillId="0" borderId="8" xfId="0" applyBorder="1" applyAlignment="1">
      <alignment horizontal="center" vertical="center"/>
    </xf>
    <xf numFmtId="49" fontId="5" fillId="4" borderId="1" xfId="0" applyNumberFormat="1" applyFont="1" applyFill="1" applyBorder="1" applyAlignment="1" applyProtection="1">
      <alignment horizontal="left" vertical="center" wrapText="1"/>
      <protection locked="0"/>
    </xf>
    <xf numFmtId="49" fontId="5" fillId="4" borderId="3" xfId="0" applyNumberFormat="1" applyFont="1" applyFill="1" applyBorder="1" applyAlignment="1" applyProtection="1">
      <alignment horizontal="left" vertical="center" wrapText="1"/>
      <protection locked="0"/>
    </xf>
    <xf numFmtId="49" fontId="6" fillId="4" borderId="3" xfId="0" applyNumberFormat="1" applyFont="1" applyFill="1" applyBorder="1" applyAlignment="1" applyProtection="1">
      <alignment horizontal="left" vertical="center" wrapText="1"/>
      <protection locked="0"/>
    </xf>
  </cellXfs>
  <cellStyles count="7">
    <cellStyle name="常规" xfId="0" builtinId="0"/>
    <cellStyle name="常规_04-分类改革-预算表" xfId="1"/>
    <cellStyle name="常规_2012年部门预算表（201111120）" xfId="2"/>
    <cellStyle name="常规_2012年预算公开分析表（26个部门财政拨款三公经费）" xfId="3"/>
    <cellStyle name="常规_录入表" xfId="4"/>
    <cellStyle name="常规_商务" xfId="5"/>
    <cellStyle name="常规_一般预算拨款明细表4" xfId="6"/>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3</xdr:col>
      <xdr:colOff>274320</xdr:colOff>
      <xdr:row>5</xdr:row>
      <xdr:rowOff>205740</xdr:rowOff>
    </xdr:from>
    <xdr:to>
      <xdr:col>3</xdr:col>
      <xdr:colOff>350520</xdr:colOff>
      <xdr:row>6</xdr:row>
      <xdr:rowOff>45720</xdr:rowOff>
    </xdr:to>
    <xdr:sp macro="" textlink="">
      <xdr:nvSpPr>
        <xdr:cNvPr id="1039" name="Text Box 1"/>
        <xdr:cNvSpPr txBox="1">
          <a:spLocks noChangeArrowheads="1"/>
        </xdr:cNvSpPr>
      </xdr:nvSpPr>
      <xdr:spPr bwMode="auto">
        <a:xfrm>
          <a:off x="2255520" y="1767840"/>
          <a:ext cx="76200" cy="2286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O14"/>
  <sheetViews>
    <sheetView showZeros="0" workbookViewId="0">
      <selection activeCell="C7" sqref="C7:D7"/>
    </sheetView>
  </sheetViews>
  <sheetFormatPr defaultColWidth="9" defaultRowHeight="14.25"/>
  <cols>
    <col min="1" max="1" width="10.125" style="11" customWidth="1"/>
    <col min="2" max="2" width="8.75" style="10" bestFit="1" customWidth="1"/>
    <col min="3" max="3" width="7.25" style="11" customWidth="1"/>
    <col min="4" max="4" width="14.5" style="11" customWidth="1"/>
    <col min="5" max="5" width="6.875" style="11" customWidth="1"/>
    <col min="6" max="6" width="9" style="11"/>
    <col min="7" max="7" width="7.75" style="11" bestFit="1" customWidth="1"/>
    <col min="8" max="8" width="6.75" style="11" customWidth="1"/>
    <col min="9" max="9" width="8.375" style="11" customWidth="1"/>
    <col min="10" max="10" width="7.125" style="11" customWidth="1"/>
    <col min="11" max="11" width="8" style="11" customWidth="1"/>
    <col min="12" max="13" width="8.5" style="11" customWidth="1"/>
    <col min="14" max="14" width="8.625" style="11" customWidth="1"/>
    <col min="15" max="15" width="8" style="11" customWidth="1"/>
    <col min="16" max="16384" width="9" style="11"/>
  </cols>
  <sheetData>
    <row r="1" spans="1:15" ht="23.25" customHeight="1">
      <c r="A1" s="9" t="s">
        <v>74</v>
      </c>
    </row>
    <row r="2" spans="1:15" ht="29.25" customHeight="1">
      <c r="A2" s="197" t="s">
        <v>160</v>
      </c>
      <c r="B2" s="197"/>
      <c r="C2" s="197"/>
      <c r="D2" s="197"/>
      <c r="E2" s="197"/>
      <c r="F2" s="197"/>
      <c r="G2" s="197"/>
      <c r="H2" s="197"/>
      <c r="I2" s="197"/>
      <c r="J2" s="197"/>
      <c r="K2" s="197"/>
      <c r="L2" s="197"/>
      <c r="M2" s="197"/>
      <c r="N2" s="197"/>
      <c r="O2" s="197"/>
    </row>
    <row r="3" spans="1:15" s="9" customFormat="1" ht="18.75" customHeight="1">
      <c r="A3" s="12"/>
      <c r="B3" s="13"/>
      <c r="O3" s="14" t="s">
        <v>0</v>
      </c>
    </row>
    <row r="4" spans="1:15" s="9" customFormat="1" ht="22.5" customHeight="1">
      <c r="A4" s="198" t="s">
        <v>37</v>
      </c>
      <c r="B4" s="201" t="s">
        <v>28</v>
      </c>
      <c r="C4" s="202"/>
      <c r="D4" s="202"/>
      <c r="E4" s="202"/>
      <c r="F4" s="202"/>
      <c r="G4" s="202"/>
      <c r="H4" s="202"/>
      <c r="I4" s="201" t="s">
        <v>29</v>
      </c>
      <c r="J4" s="202"/>
      <c r="K4" s="202"/>
      <c r="L4" s="202"/>
      <c r="M4" s="202"/>
      <c r="N4" s="202"/>
      <c r="O4" s="203" t="s">
        <v>30</v>
      </c>
    </row>
    <row r="5" spans="1:15" s="9" customFormat="1" ht="30.75" customHeight="1">
      <c r="A5" s="199"/>
      <c r="B5" s="206" t="s">
        <v>25</v>
      </c>
      <c r="C5" s="201" t="s">
        <v>150</v>
      </c>
      <c r="D5" s="208"/>
      <c r="E5" s="203" t="s">
        <v>72</v>
      </c>
      <c r="F5" s="203" t="s">
        <v>292</v>
      </c>
      <c r="G5" s="203" t="s">
        <v>293</v>
      </c>
      <c r="H5" s="203" t="s">
        <v>27</v>
      </c>
      <c r="I5" s="203" t="s">
        <v>25</v>
      </c>
      <c r="J5" s="210" t="s">
        <v>31</v>
      </c>
      <c r="K5" s="211"/>
      <c r="L5" s="211"/>
      <c r="M5" s="212"/>
      <c r="N5" s="203" t="s">
        <v>32</v>
      </c>
      <c r="O5" s="204"/>
    </row>
    <row r="6" spans="1:15" s="9" customFormat="1" ht="30.75" customHeight="1">
      <c r="A6" s="200"/>
      <c r="B6" s="207"/>
      <c r="C6" s="15" t="s">
        <v>26</v>
      </c>
      <c r="D6" s="159" t="s">
        <v>291</v>
      </c>
      <c r="E6" s="205"/>
      <c r="F6" s="205"/>
      <c r="G6" s="205"/>
      <c r="H6" s="205"/>
      <c r="I6" s="205"/>
      <c r="J6" s="16" t="s">
        <v>33</v>
      </c>
      <c r="K6" s="16" t="s">
        <v>34</v>
      </c>
      <c r="L6" s="16" t="s">
        <v>35</v>
      </c>
      <c r="M6" s="16" t="s">
        <v>36</v>
      </c>
      <c r="N6" s="205"/>
      <c r="O6" s="205"/>
    </row>
    <row r="7" spans="1:15" ht="42" customHeight="1">
      <c r="A7" s="101" t="s">
        <v>224</v>
      </c>
      <c r="B7" s="102">
        <f t="shared" ref="B7:B13" si="0">SUM(C7:H7)</f>
        <v>11805.33</v>
      </c>
      <c r="C7" s="103">
        <v>6791.38</v>
      </c>
      <c r="D7" s="103">
        <v>153.9</v>
      </c>
      <c r="E7" s="103">
        <v>0</v>
      </c>
      <c r="F7" s="103">
        <v>3366.06</v>
      </c>
      <c r="G7" s="103">
        <v>1493.99</v>
      </c>
      <c r="H7" s="103">
        <v>0</v>
      </c>
      <c r="I7" s="111">
        <f>J7+N7</f>
        <v>11805.33</v>
      </c>
      <c r="J7" s="103">
        <f>SUM(K7:M7)</f>
        <v>8366.68</v>
      </c>
      <c r="K7" s="103">
        <v>6790.54</v>
      </c>
      <c r="L7" s="103">
        <v>759.72</v>
      </c>
      <c r="M7" s="103">
        <v>816.42</v>
      </c>
      <c r="N7" s="103">
        <v>3438.65</v>
      </c>
      <c r="O7" s="112">
        <f>D7+F7</f>
        <v>3519.96</v>
      </c>
    </row>
    <row r="8" spans="1:15" ht="39" customHeight="1">
      <c r="A8" s="101"/>
      <c r="B8" s="102"/>
      <c r="C8" s="103"/>
      <c r="D8" s="103"/>
      <c r="E8" s="103"/>
      <c r="F8" s="103"/>
      <c r="G8" s="103"/>
      <c r="H8" s="103"/>
      <c r="I8" s="104"/>
      <c r="J8" s="194"/>
      <c r="K8" s="106"/>
      <c r="L8" s="106"/>
      <c r="M8" s="106"/>
      <c r="N8" s="194"/>
      <c r="O8" s="105"/>
    </row>
    <row r="9" spans="1:15" ht="30" customHeight="1">
      <c r="A9" s="101"/>
      <c r="B9" s="102"/>
      <c r="C9" s="103"/>
      <c r="D9" s="103"/>
      <c r="E9" s="103"/>
      <c r="F9" s="103"/>
      <c r="G9" s="103"/>
      <c r="H9" s="103"/>
      <c r="I9" s="104"/>
      <c r="J9" s="106"/>
      <c r="K9" s="106"/>
      <c r="L9" s="106"/>
      <c r="M9" s="106"/>
      <c r="N9" s="106"/>
      <c r="O9" s="105"/>
    </row>
    <row r="10" spans="1:15" ht="30" customHeight="1">
      <c r="A10" s="101"/>
      <c r="B10" s="102"/>
      <c r="C10" s="107"/>
      <c r="D10" s="107"/>
      <c r="E10" s="107"/>
      <c r="F10" s="107"/>
      <c r="G10" s="107"/>
      <c r="H10" s="107"/>
      <c r="I10" s="104"/>
      <c r="J10" s="106"/>
      <c r="K10" s="106"/>
      <c r="L10" s="106"/>
      <c r="M10" s="106"/>
      <c r="N10" s="106"/>
      <c r="O10" s="105"/>
    </row>
    <row r="11" spans="1:15" s="17" customFormat="1" ht="30" customHeight="1">
      <c r="A11" s="108"/>
      <c r="B11" s="102"/>
      <c r="C11" s="109"/>
      <c r="D11" s="109"/>
      <c r="E11" s="109"/>
      <c r="F11" s="109"/>
      <c r="G11" s="109"/>
      <c r="H11" s="109"/>
      <c r="I11" s="104"/>
      <c r="J11" s="109"/>
      <c r="K11" s="109"/>
      <c r="L11" s="109"/>
      <c r="M11" s="109"/>
      <c r="N11" s="109"/>
      <c r="O11" s="110"/>
    </row>
    <row r="12" spans="1:15" ht="30" customHeight="1">
      <c r="A12" s="105"/>
      <c r="B12" s="102">
        <f t="shared" si="0"/>
        <v>0</v>
      </c>
      <c r="C12" s="105"/>
      <c r="D12" s="105"/>
      <c r="E12" s="105"/>
      <c r="F12" s="105"/>
      <c r="G12" s="105"/>
      <c r="H12" s="105"/>
      <c r="I12" s="104">
        <f t="shared" ref="I12:I13" si="1">SUM(J12:N12)</f>
        <v>0</v>
      </c>
      <c r="J12" s="105"/>
      <c r="K12" s="105"/>
      <c r="L12" s="105"/>
      <c r="M12" s="105"/>
      <c r="N12" s="105"/>
      <c r="O12" s="105"/>
    </row>
    <row r="13" spans="1:15" ht="30" customHeight="1">
      <c r="A13" s="105"/>
      <c r="B13" s="102">
        <f t="shared" si="0"/>
        <v>0</v>
      </c>
      <c r="C13" s="105"/>
      <c r="D13" s="105"/>
      <c r="E13" s="105"/>
      <c r="F13" s="105"/>
      <c r="G13" s="105"/>
      <c r="H13" s="105"/>
      <c r="I13" s="104">
        <f t="shared" si="1"/>
        <v>0</v>
      </c>
      <c r="J13" s="105"/>
      <c r="K13" s="105"/>
      <c r="L13" s="105"/>
      <c r="M13" s="105"/>
      <c r="N13" s="105"/>
      <c r="O13" s="105"/>
    </row>
    <row r="14" spans="1:15" ht="30" customHeight="1">
      <c r="A14" s="209" t="s">
        <v>213</v>
      </c>
      <c r="B14" s="209"/>
      <c r="C14" s="209"/>
      <c r="D14" s="209"/>
      <c r="E14" s="209"/>
      <c r="F14" s="209"/>
      <c r="G14" s="209"/>
      <c r="H14" s="209"/>
      <c r="I14" s="209"/>
      <c r="J14" s="209"/>
      <c r="K14" s="209"/>
      <c r="L14" s="209"/>
      <c r="M14" s="209"/>
      <c r="N14" s="209"/>
      <c r="O14" s="209"/>
    </row>
  </sheetData>
  <mergeCells count="15">
    <mergeCell ref="A14:O14"/>
    <mergeCell ref="J5:M5"/>
    <mergeCell ref="N5:N6"/>
    <mergeCell ref="F5:F6"/>
    <mergeCell ref="G5:G6"/>
    <mergeCell ref="H5:H6"/>
    <mergeCell ref="A2:O2"/>
    <mergeCell ref="A4:A6"/>
    <mergeCell ref="I4:N4"/>
    <mergeCell ref="O4:O6"/>
    <mergeCell ref="B5:B6"/>
    <mergeCell ref="E5:E6"/>
    <mergeCell ref="I5:I6"/>
    <mergeCell ref="B4:H4"/>
    <mergeCell ref="C5:D5"/>
  </mergeCells>
  <phoneticPr fontId="2" type="noConversion"/>
  <printOptions horizontalCentered="1"/>
  <pageMargins left="0.35433070866141736" right="0.35433070866141736" top="0.98425196850393704" bottom="0.98425196850393704" header="0.51181102362204722" footer="0.51181102362204722"/>
  <pageSetup paperSize="9" firstPageNumber="15" orientation="landscape" useFirstPageNumber="1" r:id="rId1"/>
  <headerFooter alignWithMargins="0">
    <oddFooter>&amp;C－ &amp;P －</oddFooter>
  </headerFooter>
  <drawing r:id="rId2"/>
</worksheet>
</file>

<file path=xl/worksheets/sheet10.xml><?xml version="1.0" encoding="utf-8"?>
<worksheet xmlns="http://schemas.openxmlformats.org/spreadsheetml/2006/main" xmlns:r="http://schemas.openxmlformats.org/officeDocument/2006/relationships">
  <dimension ref="A1:G22"/>
  <sheetViews>
    <sheetView showZeros="0" workbookViewId="0">
      <selection activeCell="B17" sqref="B17"/>
    </sheetView>
  </sheetViews>
  <sheetFormatPr defaultColWidth="6.875" defaultRowHeight="23.25" customHeight="1"/>
  <cols>
    <col min="1" max="1" width="13" style="41" customWidth="1"/>
    <col min="2" max="2" width="24.25" style="41" customWidth="1"/>
    <col min="3" max="5" width="15" style="41" customWidth="1"/>
    <col min="6" max="254" width="6.875" style="41" customWidth="1"/>
    <col min="255" max="16384" width="6.875" style="41"/>
  </cols>
  <sheetData>
    <row r="1" spans="1:5" s="11" customFormat="1" ht="23.25" customHeight="1">
      <c r="A1" s="9" t="s">
        <v>219</v>
      </c>
    </row>
    <row r="2" spans="1:5" ht="30" customHeight="1">
      <c r="A2" s="230" t="s">
        <v>156</v>
      </c>
      <c r="B2" s="230"/>
      <c r="C2" s="230"/>
      <c r="D2" s="230"/>
      <c r="E2" s="230"/>
    </row>
    <row r="3" spans="1:5" ht="23.25" customHeight="1">
      <c r="A3" s="46" t="s">
        <v>263</v>
      </c>
      <c r="E3" s="51" t="s">
        <v>0</v>
      </c>
    </row>
    <row r="4" spans="1:5" s="52" customFormat="1" ht="27">
      <c r="A4" s="42" t="s">
        <v>149</v>
      </c>
      <c r="B4" s="42" t="s">
        <v>85</v>
      </c>
      <c r="C4" s="42" t="s">
        <v>14</v>
      </c>
      <c r="D4" s="42" t="s">
        <v>86</v>
      </c>
      <c r="E4" s="42" t="s">
        <v>87</v>
      </c>
    </row>
    <row r="5" spans="1:5" s="52" customFormat="1" ht="23.25" customHeight="1">
      <c r="A5" s="184"/>
      <c r="B5" s="184" t="s">
        <v>232</v>
      </c>
      <c r="C5" s="139">
        <f>D5+E5</f>
        <v>6792.38</v>
      </c>
      <c r="D5" s="139">
        <f>D6+D18</f>
        <v>6708.46</v>
      </c>
      <c r="E5" s="139">
        <f>E15</f>
        <v>83.92</v>
      </c>
    </row>
    <row r="6" spans="1:5" s="52" customFormat="1" ht="23.25" customHeight="1">
      <c r="A6" s="185" t="s">
        <v>95</v>
      </c>
      <c r="B6" s="186" t="s">
        <v>264</v>
      </c>
      <c r="C6" s="139">
        <f t="shared" ref="C6:C21" si="0">D6+E6</f>
        <v>5982.04</v>
      </c>
      <c r="D6" s="139">
        <f>SUM(D7:D14)</f>
        <v>5982.04</v>
      </c>
      <c r="E6" s="139"/>
    </row>
    <row r="7" spans="1:5" s="52" customFormat="1" ht="23.25" customHeight="1">
      <c r="A7" s="185" t="s">
        <v>40</v>
      </c>
      <c r="B7" s="186" t="s">
        <v>265</v>
      </c>
      <c r="C7" s="139">
        <f t="shared" si="0"/>
        <v>1867.82</v>
      </c>
      <c r="D7" s="161">
        <v>1867.82</v>
      </c>
      <c r="E7" s="187"/>
    </row>
    <row r="8" spans="1:5" s="52" customFormat="1" ht="23.25" customHeight="1">
      <c r="A8" s="185" t="s">
        <v>266</v>
      </c>
      <c r="B8" s="186" t="s">
        <v>267</v>
      </c>
      <c r="C8" s="139">
        <f t="shared" si="0"/>
        <v>61.35</v>
      </c>
      <c r="D8" s="161">
        <v>61.35</v>
      </c>
      <c r="E8" s="187"/>
    </row>
    <row r="9" spans="1:5" s="52" customFormat="1" ht="23.25" customHeight="1">
      <c r="A9" s="185" t="s">
        <v>282</v>
      </c>
      <c r="B9" s="56" t="s">
        <v>275</v>
      </c>
      <c r="C9" s="139">
        <f t="shared" si="0"/>
        <v>1127.8</v>
      </c>
      <c r="D9" s="161">
        <v>1127.8</v>
      </c>
      <c r="E9" s="187"/>
    </row>
    <row r="10" spans="1:5" s="52" customFormat="1" ht="23.25" customHeight="1">
      <c r="A10" s="185" t="s">
        <v>283</v>
      </c>
      <c r="B10" s="56" t="s">
        <v>276</v>
      </c>
      <c r="C10" s="139">
        <f t="shared" si="0"/>
        <v>1387.78</v>
      </c>
      <c r="D10" s="161">
        <v>1387.78</v>
      </c>
      <c r="E10" s="187"/>
    </row>
    <row r="11" spans="1:5" s="52" customFormat="1" ht="23.25" customHeight="1">
      <c r="A11" s="185" t="s">
        <v>285</v>
      </c>
      <c r="B11" s="56" t="s">
        <v>284</v>
      </c>
      <c r="C11" s="139">
        <f t="shared" si="0"/>
        <v>695.55</v>
      </c>
      <c r="D11" s="161">
        <v>695.55</v>
      </c>
      <c r="E11" s="187"/>
    </row>
    <row r="12" spans="1:5" s="52" customFormat="1" ht="23.25" customHeight="1">
      <c r="A12" s="185" t="s">
        <v>286</v>
      </c>
      <c r="B12" s="56" t="s">
        <v>277</v>
      </c>
      <c r="C12" s="139">
        <f t="shared" si="0"/>
        <v>232.19</v>
      </c>
      <c r="D12" s="161">
        <v>232.19</v>
      </c>
      <c r="E12" s="187"/>
    </row>
    <row r="13" spans="1:5" s="52" customFormat="1" ht="23.25" customHeight="1">
      <c r="A13" s="185" t="s">
        <v>287</v>
      </c>
      <c r="B13" s="56" t="s">
        <v>294</v>
      </c>
      <c r="C13" s="139">
        <f t="shared" si="0"/>
        <v>56.89</v>
      </c>
      <c r="D13" s="161">
        <v>56.89</v>
      </c>
      <c r="E13" s="187"/>
    </row>
    <row r="14" spans="1:5" s="52" customFormat="1" ht="23.25" customHeight="1">
      <c r="A14" s="161">
        <v>30113</v>
      </c>
      <c r="B14" s="56" t="s">
        <v>278</v>
      </c>
      <c r="C14" s="139">
        <f t="shared" si="0"/>
        <v>552.66</v>
      </c>
      <c r="D14" s="161">
        <v>552.66</v>
      </c>
      <c r="E14" s="187"/>
    </row>
    <row r="15" spans="1:5" s="52" customFormat="1" ht="23.25" customHeight="1">
      <c r="A15" s="185" t="s">
        <v>268</v>
      </c>
      <c r="B15" s="161" t="s">
        <v>269</v>
      </c>
      <c r="C15" s="139">
        <f t="shared" si="0"/>
        <v>83.92</v>
      </c>
      <c r="D15" s="139"/>
      <c r="E15" s="139">
        <f>SUM(E16:E17)</f>
        <v>83.92</v>
      </c>
    </row>
    <row r="16" spans="1:5" s="52" customFormat="1" ht="23.25" customHeight="1">
      <c r="A16" s="161">
        <v>30217</v>
      </c>
      <c r="B16" s="160" t="s">
        <v>279</v>
      </c>
      <c r="C16" s="139">
        <f t="shared" si="0"/>
        <v>1</v>
      </c>
      <c r="D16" s="161"/>
      <c r="E16" s="161">
        <v>1</v>
      </c>
    </row>
    <row r="17" spans="1:7" s="52" customFormat="1" ht="23.25" customHeight="1">
      <c r="A17" s="161">
        <v>30229</v>
      </c>
      <c r="B17" s="160" t="s">
        <v>280</v>
      </c>
      <c r="C17" s="139">
        <f t="shared" si="0"/>
        <v>82.92</v>
      </c>
      <c r="D17" s="161"/>
      <c r="E17" s="161">
        <v>82.92</v>
      </c>
    </row>
    <row r="18" spans="1:7" s="52" customFormat="1" ht="23.25" customHeight="1">
      <c r="A18" s="185" t="s">
        <v>96</v>
      </c>
      <c r="B18" s="186" t="s">
        <v>270</v>
      </c>
      <c r="C18" s="139">
        <f t="shared" si="0"/>
        <v>726.42</v>
      </c>
      <c r="D18" s="139">
        <f>SUM(D19:D21)</f>
        <v>726.42</v>
      </c>
      <c r="E18" s="139"/>
    </row>
    <row r="19" spans="1:7" s="52" customFormat="1" ht="23.25" customHeight="1">
      <c r="A19" s="185" t="s">
        <v>271</v>
      </c>
      <c r="B19" s="186" t="s">
        <v>272</v>
      </c>
      <c r="C19" s="139">
        <f t="shared" si="0"/>
        <v>4.25</v>
      </c>
      <c r="D19" s="161">
        <v>4.25</v>
      </c>
      <c r="E19" s="54"/>
    </row>
    <row r="20" spans="1:7" s="52" customFormat="1" ht="23.25" customHeight="1">
      <c r="A20" s="185" t="s">
        <v>273</v>
      </c>
      <c r="B20" s="186" t="s">
        <v>274</v>
      </c>
      <c r="C20" s="139">
        <f t="shared" si="0"/>
        <v>713.9</v>
      </c>
      <c r="D20" s="161">
        <v>713.9</v>
      </c>
      <c r="E20" s="54"/>
    </row>
    <row r="21" spans="1:7" s="52" customFormat="1" ht="23.25" customHeight="1">
      <c r="A21" s="185" t="s">
        <v>288</v>
      </c>
      <c r="B21" s="56" t="s">
        <v>281</v>
      </c>
      <c r="C21" s="139">
        <f t="shared" si="0"/>
        <v>8.27</v>
      </c>
      <c r="D21" s="161">
        <v>8.27</v>
      </c>
      <c r="E21" s="54"/>
    </row>
    <row r="22" spans="1:7" ht="66.75" customHeight="1">
      <c r="A22" s="231" t="s">
        <v>220</v>
      </c>
      <c r="B22" s="231"/>
      <c r="C22" s="231"/>
      <c r="D22" s="231"/>
      <c r="E22" s="231"/>
      <c r="F22" s="58"/>
      <c r="G22" s="58"/>
    </row>
  </sheetData>
  <mergeCells count="2">
    <mergeCell ref="A2:E2"/>
    <mergeCell ref="A22:E22"/>
  </mergeCells>
  <phoneticPr fontId="2" type="noConversion"/>
  <printOptions horizontalCentered="1"/>
  <pageMargins left="0.35433070866141736" right="0.35433070866141736" top="0.98425196850393704" bottom="0.98425196850393704" header="0.51181102362204722" footer="0.51181102362204722"/>
  <pageSetup paperSize="9" firstPageNumber="24" orientation="portrait" useFirstPageNumber="1" r:id="rId1"/>
  <headerFooter alignWithMargins="0">
    <oddFooter>&amp;C－ &amp;P －</oddFooter>
  </headerFooter>
</worksheet>
</file>

<file path=xl/worksheets/sheet11.xml><?xml version="1.0" encoding="utf-8"?>
<worksheet xmlns="http://schemas.openxmlformats.org/spreadsheetml/2006/main" xmlns:r="http://schemas.openxmlformats.org/officeDocument/2006/relationships">
  <dimension ref="A1:IG14"/>
  <sheetViews>
    <sheetView showZeros="0" workbookViewId="0">
      <selection activeCell="I7" sqref="I7"/>
    </sheetView>
  </sheetViews>
  <sheetFormatPr defaultColWidth="6.875" defaultRowHeight="12.75" customHeight="1"/>
  <cols>
    <col min="1" max="1" width="15.25" style="63" customWidth="1"/>
    <col min="2" max="2" width="11.875" style="63" customWidth="1"/>
    <col min="3" max="3" width="10.75" style="63" customWidth="1"/>
    <col min="4" max="4" width="10" style="63" customWidth="1"/>
    <col min="5" max="5" width="8.625" style="63" customWidth="1"/>
    <col min="6" max="6" width="10.625" style="63" customWidth="1"/>
    <col min="7" max="7" width="13.25" style="63" customWidth="1"/>
    <col min="8" max="8" width="9.5" style="80" customWidth="1"/>
    <col min="9" max="9" width="30.375" style="63" customWidth="1"/>
    <col min="10" max="255" width="6.875" style="63" customWidth="1"/>
    <col min="256" max="16384" width="6.875" style="63"/>
  </cols>
  <sheetData>
    <row r="1" spans="1:241" s="11" customFormat="1" ht="23.25" customHeight="1">
      <c r="A1" s="9" t="s">
        <v>221</v>
      </c>
      <c r="H1" s="61"/>
    </row>
    <row r="2" spans="1:241" ht="30" customHeight="1">
      <c r="A2" s="239" t="s">
        <v>157</v>
      </c>
      <c r="B2" s="239"/>
      <c r="C2" s="239"/>
      <c r="D2" s="239"/>
      <c r="E2" s="239"/>
      <c r="F2" s="239"/>
      <c r="G2" s="239"/>
      <c r="H2" s="239"/>
      <c r="I2" s="239"/>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row>
    <row r="3" spans="1:241" ht="22.5" customHeight="1">
      <c r="A3" s="64"/>
      <c r="B3" s="62"/>
      <c r="C3" s="62"/>
      <c r="D3" s="240"/>
      <c r="E3" s="240"/>
      <c r="F3" s="240"/>
      <c r="G3" s="241"/>
      <c r="H3" s="65"/>
      <c r="I3" s="66" t="s">
        <v>0</v>
      </c>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2"/>
      <c r="CX3" s="62"/>
      <c r="CY3" s="62"/>
      <c r="CZ3" s="62"/>
      <c r="DA3" s="62"/>
      <c r="DB3" s="62"/>
      <c r="DC3" s="62"/>
      <c r="DD3" s="62"/>
      <c r="DE3" s="62"/>
      <c r="DF3" s="62"/>
      <c r="DG3" s="62"/>
      <c r="DH3" s="62"/>
      <c r="DI3" s="62"/>
      <c r="DJ3" s="62"/>
      <c r="DK3" s="62"/>
      <c r="DL3" s="62"/>
      <c r="DM3" s="62"/>
      <c r="DN3" s="62"/>
      <c r="DO3" s="62"/>
      <c r="DP3" s="62"/>
      <c r="DQ3" s="62"/>
      <c r="DR3" s="62"/>
      <c r="DS3" s="62"/>
      <c r="DT3" s="62"/>
      <c r="DU3" s="62"/>
      <c r="DV3" s="62"/>
      <c r="DW3" s="62"/>
      <c r="DX3" s="62"/>
      <c r="DY3" s="62"/>
      <c r="DZ3" s="62"/>
      <c r="EA3" s="62"/>
      <c r="EB3" s="62"/>
      <c r="EC3" s="62"/>
      <c r="ED3" s="62"/>
      <c r="EE3" s="62"/>
      <c r="EF3" s="62"/>
      <c r="EG3" s="62"/>
      <c r="EH3" s="62"/>
      <c r="EI3" s="62"/>
      <c r="EJ3" s="62"/>
      <c r="EK3" s="62"/>
      <c r="EL3" s="62"/>
      <c r="EM3" s="62"/>
      <c r="EN3" s="62"/>
      <c r="EO3" s="62"/>
      <c r="EP3" s="62"/>
      <c r="EQ3" s="62"/>
      <c r="ER3" s="62"/>
      <c r="ES3" s="62"/>
      <c r="ET3" s="62"/>
      <c r="EU3" s="62"/>
      <c r="EV3" s="62"/>
      <c r="EW3" s="62"/>
      <c r="EX3" s="62"/>
      <c r="EY3" s="62"/>
      <c r="EZ3" s="62"/>
      <c r="FA3" s="62"/>
      <c r="FB3" s="62"/>
      <c r="FC3" s="62"/>
      <c r="FD3" s="62"/>
      <c r="FE3" s="62"/>
      <c r="FF3" s="62"/>
      <c r="FG3" s="62"/>
      <c r="FH3" s="62"/>
      <c r="FI3" s="62"/>
      <c r="FJ3" s="62"/>
      <c r="FK3" s="62"/>
      <c r="FL3" s="62"/>
      <c r="FM3" s="62"/>
      <c r="FN3" s="62"/>
      <c r="FO3" s="62"/>
      <c r="FP3" s="62"/>
      <c r="FQ3" s="62"/>
      <c r="FR3" s="62"/>
      <c r="FS3" s="62"/>
      <c r="FT3" s="62"/>
      <c r="FU3" s="62"/>
      <c r="FV3" s="62"/>
      <c r="FW3" s="62"/>
      <c r="FX3" s="62"/>
      <c r="FY3" s="62"/>
      <c r="FZ3" s="62"/>
      <c r="GA3" s="62"/>
      <c r="GB3" s="62"/>
      <c r="GC3" s="62"/>
      <c r="GD3" s="62"/>
      <c r="GE3" s="62"/>
      <c r="GF3" s="62"/>
      <c r="GG3" s="62"/>
      <c r="GH3" s="62"/>
      <c r="GI3" s="62"/>
      <c r="GJ3" s="62"/>
      <c r="GK3" s="62"/>
      <c r="GL3" s="62"/>
      <c r="GM3" s="62"/>
      <c r="GN3" s="62"/>
      <c r="GO3" s="62"/>
      <c r="GP3" s="62"/>
      <c r="GQ3" s="62"/>
      <c r="GR3" s="62"/>
      <c r="GS3" s="62"/>
      <c r="GT3" s="62"/>
      <c r="GU3" s="62"/>
      <c r="GV3" s="62"/>
      <c r="GW3" s="62"/>
      <c r="GX3" s="62"/>
      <c r="GY3" s="62"/>
      <c r="GZ3" s="62"/>
      <c r="HA3" s="62"/>
      <c r="HB3" s="62"/>
      <c r="HC3" s="62"/>
      <c r="HD3" s="62"/>
      <c r="HE3" s="62"/>
      <c r="HF3" s="62"/>
      <c r="HG3" s="62"/>
      <c r="HH3" s="62"/>
      <c r="HI3" s="62"/>
      <c r="HJ3" s="62"/>
      <c r="HK3" s="62"/>
      <c r="HL3" s="62"/>
      <c r="HM3" s="62"/>
      <c r="HN3" s="62"/>
      <c r="HO3" s="62"/>
      <c r="HP3" s="62"/>
      <c r="HQ3" s="62"/>
      <c r="HR3" s="62"/>
      <c r="HS3" s="62"/>
      <c r="HT3" s="62"/>
      <c r="HU3" s="62"/>
      <c r="HV3" s="62"/>
      <c r="HW3" s="62"/>
      <c r="HX3" s="62"/>
      <c r="HY3" s="62"/>
      <c r="HZ3" s="62"/>
      <c r="IA3" s="62"/>
      <c r="IB3" s="62"/>
      <c r="IC3" s="62"/>
      <c r="ID3" s="62"/>
      <c r="IE3" s="62"/>
      <c r="IF3" s="62"/>
      <c r="IG3" s="62"/>
    </row>
    <row r="4" spans="1:241" s="72" customFormat="1" ht="22.5" customHeight="1">
      <c r="A4" s="242" t="s">
        <v>4</v>
      </c>
      <c r="B4" s="68" t="s">
        <v>78</v>
      </c>
      <c r="C4" s="69"/>
      <c r="D4" s="69"/>
      <c r="E4" s="69"/>
      <c r="F4" s="69"/>
      <c r="G4" s="70"/>
      <c r="H4" s="235" t="s">
        <v>97</v>
      </c>
      <c r="I4" s="237" t="s">
        <v>79</v>
      </c>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1"/>
      <c r="CW4" s="71"/>
      <c r="CX4" s="71"/>
      <c r="CY4" s="71"/>
      <c r="CZ4" s="71"/>
      <c r="DA4" s="71"/>
      <c r="DB4" s="71"/>
      <c r="DC4" s="71"/>
      <c r="DD4" s="71"/>
      <c r="DE4" s="71"/>
      <c r="DF4" s="71"/>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71"/>
      <c r="EU4" s="71"/>
      <c r="EV4" s="71"/>
      <c r="EW4" s="71"/>
      <c r="EX4" s="71"/>
      <c r="EY4" s="71"/>
      <c r="EZ4" s="71"/>
      <c r="FA4" s="71"/>
      <c r="FB4" s="71"/>
      <c r="FC4" s="71"/>
      <c r="FD4" s="71"/>
      <c r="FE4" s="71"/>
      <c r="FF4" s="71"/>
      <c r="FG4" s="71"/>
      <c r="FH4" s="71"/>
      <c r="FI4" s="71"/>
      <c r="FJ4" s="71"/>
      <c r="FK4" s="71"/>
      <c r="FL4" s="71"/>
      <c r="FM4" s="71"/>
      <c r="FN4" s="71"/>
      <c r="FO4" s="71"/>
      <c r="FP4" s="71"/>
      <c r="FQ4" s="71"/>
      <c r="FR4" s="71"/>
      <c r="FS4" s="71"/>
      <c r="FT4" s="71"/>
      <c r="FU4" s="71"/>
      <c r="FV4" s="71"/>
      <c r="FW4" s="71"/>
      <c r="FX4" s="71"/>
      <c r="FY4" s="71"/>
      <c r="FZ4" s="71"/>
      <c r="GA4" s="71"/>
      <c r="GB4" s="71"/>
      <c r="GC4" s="71"/>
      <c r="GD4" s="71"/>
      <c r="GE4" s="71"/>
      <c r="GF4" s="71"/>
      <c r="GG4" s="71"/>
      <c r="GH4" s="71"/>
      <c r="GI4" s="71"/>
      <c r="GJ4" s="71"/>
      <c r="GK4" s="71"/>
      <c r="GL4" s="71"/>
      <c r="GM4" s="71"/>
      <c r="GN4" s="71"/>
      <c r="GO4" s="71"/>
      <c r="GP4" s="71"/>
      <c r="GQ4" s="71"/>
      <c r="GR4" s="71"/>
      <c r="GS4" s="71"/>
      <c r="GT4" s="71"/>
      <c r="GU4" s="71"/>
      <c r="GV4" s="71"/>
      <c r="GW4" s="71"/>
      <c r="GX4" s="71"/>
      <c r="GY4" s="71"/>
      <c r="GZ4" s="71"/>
      <c r="HA4" s="71"/>
      <c r="HB4" s="71"/>
      <c r="HC4" s="71"/>
      <c r="HD4" s="71"/>
      <c r="HE4" s="71"/>
      <c r="HF4" s="71"/>
      <c r="HG4" s="71"/>
      <c r="HH4" s="71"/>
      <c r="HI4" s="71"/>
      <c r="HJ4" s="71"/>
      <c r="HK4" s="71"/>
      <c r="HL4" s="71"/>
      <c r="HM4" s="71"/>
      <c r="HN4" s="71"/>
      <c r="HO4" s="71"/>
      <c r="HP4" s="71"/>
      <c r="HQ4" s="71"/>
      <c r="HR4" s="71"/>
      <c r="HS4" s="71"/>
      <c r="HT4" s="71"/>
      <c r="HU4" s="71"/>
      <c r="HV4" s="71"/>
      <c r="HW4" s="71"/>
      <c r="HX4" s="71"/>
      <c r="HY4" s="71"/>
      <c r="HZ4" s="71"/>
      <c r="IA4" s="71"/>
      <c r="IB4" s="71"/>
      <c r="IC4" s="71"/>
      <c r="ID4" s="71"/>
      <c r="IE4" s="71"/>
      <c r="IF4" s="71"/>
      <c r="IG4" s="71"/>
    </row>
    <row r="5" spans="1:241" s="72" customFormat="1" ht="22.5" customHeight="1">
      <c r="A5" s="243"/>
      <c r="B5" s="243" t="s">
        <v>5</v>
      </c>
      <c r="C5" s="243" t="s">
        <v>6</v>
      </c>
      <c r="D5" s="243" t="s">
        <v>7</v>
      </c>
      <c r="E5" s="246" t="s">
        <v>80</v>
      </c>
      <c r="F5" s="247"/>
      <c r="G5" s="243" t="s">
        <v>81</v>
      </c>
      <c r="H5" s="236"/>
      <c r="I5" s="238"/>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row>
    <row r="6" spans="1:241" s="72" customFormat="1" ht="27">
      <c r="A6" s="244"/>
      <c r="B6" s="245"/>
      <c r="C6" s="245"/>
      <c r="D6" s="245"/>
      <c r="E6" s="67" t="s">
        <v>82</v>
      </c>
      <c r="F6" s="67" t="s">
        <v>83</v>
      </c>
      <c r="G6" s="245"/>
      <c r="H6" s="236"/>
      <c r="I6" s="238"/>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c r="FF6" s="71"/>
      <c r="FG6" s="71"/>
      <c r="FH6" s="71"/>
      <c r="FI6" s="71"/>
      <c r="FJ6" s="71"/>
      <c r="FK6" s="71"/>
      <c r="FL6" s="71"/>
      <c r="FM6" s="71"/>
      <c r="FN6" s="71"/>
      <c r="FO6" s="71"/>
      <c r="FP6" s="71"/>
      <c r="FQ6" s="71"/>
      <c r="FR6" s="71"/>
      <c r="FS6" s="71"/>
      <c r="FT6" s="71"/>
      <c r="FU6" s="71"/>
      <c r="FV6" s="71"/>
      <c r="FW6" s="71"/>
      <c r="FX6" s="71"/>
      <c r="FY6" s="71"/>
      <c r="FZ6" s="71"/>
      <c r="GA6" s="71"/>
      <c r="GB6" s="71"/>
      <c r="GC6" s="71"/>
      <c r="GD6" s="71"/>
      <c r="GE6" s="71"/>
      <c r="GF6" s="71"/>
      <c r="GG6" s="71"/>
      <c r="GH6" s="71"/>
      <c r="GI6" s="71"/>
      <c r="GJ6" s="71"/>
      <c r="GK6" s="71"/>
      <c r="GL6" s="71"/>
      <c r="GM6" s="71"/>
      <c r="GN6" s="71"/>
      <c r="GO6" s="71"/>
      <c r="GP6" s="71"/>
      <c r="GQ6" s="71"/>
      <c r="GR6" s="71"/>
      <c r="GS6" s="71"/>
      <c r="GT6" s="71"/>
      <c r="GU6" s="71"/>
      <c r="GV6" s="71"/>
      <c r="GW6" s="71"/>
      <c r="GX6" s="71"/>
      <c r="GY6" s="71"/>
      <c r="GZ6" s="71"/>
      <c r="HA6" s="71"/>
      <c r="HB6" s="71"/>
      <c r="HC6" s="71"/>
      <c r="HD6" s="71"/>
      <c r="HE6" s="71"/>
      <c r="HF6" s="71"/>
      <c r="HG6" s="71"/>
      <c r="HH6" s="71"/>
      <c r="HI6" s="71"/>
      <c r="HJ6" s="71"/>
      <c r="HK6" s="71"/>
      <c r="HL6" s="71"/>
      <c r="HM6" s="71"/>
      <c r="HN6" s="71"/>
      <c r="HO6" s="71"/>
      <c r="HP6" s="71"/>
      <c r="HQ6" s="71"/>
      <c r="HR6" s="71"/>
      <c r="HS6" s="71"/>
      <c r="HT6" s="71"/>
      <c r="HU6" s="71"/>
      <c r="HV6" s="71"/>
      <c r="HW6" s="71"/>
      <c r="HX6" s="71"/>
      <c r="HY6" s="71"/>
      <c r="HZ6" s="71"/>
      <c r="IA6" s="71"/>
      <c r="IB6" s="71"/>
      <c r="IC6" s="71"/>
      <c r="ID6" s="71"/>
      <c r="IE6" s="71"/>
      <c r="IF6" s="71"/>
      <c r="IG6" s="71"/>
    </row>
    <row r="7" spans="1:241" ht="36.75" customHeight="1">
      <c r="A7" s="188" t="s">
        <v>289</v>
      </c>
      <c r="B7" s="189">
        <f>C7+D7+G7</f>
        <v>65.5</v>
      </c>
      <c r="C7" s="193">
        <f>1+45</f>
        <v>46</v>
      </c>
      <c r="D7" s="190">
        <f>E7+F7</f>
        <v>17.5</v>
      </c>
      <c r="E7" s="74"/>
      <c r="F7" s="74">
        <v>17.5</v>
      </c>
      <c r="G7" s="74">
        <v>2</v>
      </c>
      <c r="H7" s="192">
        <f>(B7-72.5)/72.5</f>
        <v>-9.6551724137931033E-2</v>
      </c>
      <c r="I7" s="196" t="s">
        <v>333</v>
      </c>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c r="IG7" s="62"/>
    </row>
    <row r="8" spans="1:241" ht="36.75" customHeight="1">
      <c r="A8" s="73"/>
      <c r="B8" s="74"/>
      <c r="C8" s="75"/>
      <c r="D8" s="76"/>
      <c r="E8" s="74"/>
      <c r="F8" s="74"/>
      <c r="G8" s="74"/>
      <c r="H8" s="77"/>
      <c r="I8" s="78"/>
    </row>
    <row r="9" spans="1:241" ht="36.75" customHeight="1">
      <c r="A9" s="73"/>
      <c r="B9" s="74"/>
      <c r="C9" s="75"/>
      <c r="D9" s="76"/>
      <c r="E9" s="74"/>
      <c r="F9" s="74"/>
      <c r="G9" s="74"/>
      <c r="H9" s="77"/>
      <c r="I9" s="78"/>
    </row>
    <row r="10" spans="1:241" ht="36.75" customHeight="1">
      <c r="A10" s="73"/>
      <c r="B10" s="74"/>
      <c r="C10" s="75"/>
      <c r="D10" s="76"/>
      <c r="E10" s="74"/>
      <c r="F10" s="74"/>
      <c r="G10" s="74"/>
      <c r="H10" s="77"/>
      <c r="I10" s="78"/>
    </row>
    <row r="11" spans="1:241" ht="33.75" customHeight="1">
      <c r="A11" s="234" t="s">
        <v>151</v>
      </c>
      <c r="B11" s="234"/>
      <c r="C11" s="234"/>
      <c r="D11" s="234"/>
      <c r="E11" s="234"/>
      <c r="F11" s="234"/>
      <c r="G11" s="234"/>
      <c r="H11" s="234"/>
      <c r="I11" s="234"/>
    </row>
    <row r="12" spans="1:241" ht="20.100000000000001" customHeight="1">
      <c r="A12" s="79"/>
      <c r="B12" s="79"/>
      <c r="C12" s="79"/>
      <c r="D12" s="79"/>
      <c r="E12" s="79"/>
      <c r="F12" s="79"/>
      <c r="G12" s="79"/>
    </row>
    <row r="13" spans="1:241" ht="20.100000000000001" customHeight="1">
      <c r="A13" s="81"/>
      <c r="B13" s="81"/>
      <c r="C13" s="81"/>
      <c r="D13" s="81"/>
      <c r="E13" s="81"/>
      <c r="F13" s="81"/>
      <c r="G13" s="81"/>
    </row>
    <row r="14" spans="1:241" ht="12.75" customHeight="1">
      <c r="A14" s="81"/>
      <c r="B14" s="81"/>
      <c r="C14" s="81"/>
      <c r="D14" s="81"/>
      <c r="E14" s="81"/>
      <c r="F14" s="81"/>
      <c r="G14" s="81"/>
    </row>
  </sheetData>
  <mergeCells count="11">
    <mergeCell ref="A11:I11"/>
    <mergeCell ref="H4:H6"/>
    <mergeCell ref="I4:I6"/>
    <mergeCell ref="A2:I2"/>
    <mergeCell ref="D3:G3"/>
    <mergeCell ref="A4:A6"/>
    <mergeCell ref="B5:B6"/>
    <mergeCell ref="C5:C6"/>
    <mergeCell ref="D5:D6"/>
    <mergeCell ref="E5:F5"/>
    <mergeCell ref="G5:G6"/>
  </mergeCells>
  <phoneticPr fontId="2" type="noConversion"/>
  <printOptions horizontalCentered="1"/>
  <pageMargins left="0.35433070866141736" right="0.35433070866141736" top="0.98425196850393704" bottom="0.98425196850393704" header="0.51181102362204722" footer="0.51181102362204722"/>
  <pageSetup paperSize="9" firstPageNumber="25" orientation="landscape" useFirstPageNumber="1" r:id="rId1"/>
  <headerFooter alignWithMargins="0">
    <oddFooter>&amp;C－ &amp;P －</oddFooter>
  </headerFooter>
</worksheet>
</file>

<file path=xl/worksheets/sheet12.xml><?xml version="1.0" encoding="utf-8"?>
<worksheet xmlns="http://schemas.openxmlformats.org/spreadsheetml/2006/main" xmlns:r="http://schemas.openxmlformats.org/officeDocument/2006/relationships">
  <dimension ref="A1:E17"/>
  <sheetViews>
    <sheetView showZeros="0" workbookViewId="0">
      <selection activeCell="A20" sqref="A20:XFD20"/>
    </sheetView>
  </sheetViews>
  <sheetFormatPr defaultColWidth="6.875" defaultRowHeight="23.25" customHeight="1"/>
  <cols>
    <col min="1" max="1" width="13.875" style="41" customWidth="1"/>
    <col min="2" max="2" width="28.125" style="41" customWidth="1"/>
    <col min="3" max="3" width="18.5" style="41" customWidth="1"/>
    <col min="4" max="4" width="28.875" style="41" customWidth="1"/>
    <col min="5" max="5" width="30.125" style="41" customWidth="1"/>
    <col min="6" max="254" width="6.875" style="41" customWidth="1"/>
    <col min="255" max="16384" width="6.875" style="41"/>
  </cols>
  <sheetData>
    <row r="1" spans="1:5" s="11" customFormat="1" ht="23.25" customHeight="1">
      <c r="A1" s="9" t="s">
        <v>148</v>
      </c>
    </row>
    <row r="2" spans="1:5" ht="30" customHeight="1">
      <c r="A2" s="230" t="s">
        <v>158</v>
      </c>
      <c r="B2" s="230"/>
      <c r="C2" s="230"/>
      <c r="D2" s="230"/>
      <c r="E2" s="230"/>
    </row>
    <row r="3" spans="1:5" ht="23.25" customHeight="1">
      <c r="A3" s="46" t="s">
        <v>263</v>
      </c>
      <c r="E3" s="51" t="s">
        <v>0</v>
      </c>
    </row>
    <row r="4" spans="1:5" s="83" customFormat="1" ht="21.75" customHeight="1">
      <c r="A4" s="218" t="s">
        <v>73</v>
      </c>
      <c r="B4" s="218" t="s">
        <v>88</v>
      </c>
      <c r="C4" s="248" t="s">
        <v>159</v>
      </c>
      <c r="D4" s="249"/>
      <c r="E4" s="249"/>
    </row>
    <row r="5" spans="1:5" s="83" customFormat="1" ht="21.75" customHeight="1">
      <c r="A5" s="219"/>
      <c r="B5" s="219"/>
      <c r="C5" s="35" t="s">
        <v>1</v>
      </c>
      <c r="D5" s="35" t="s">
        <v>2</v>
      </c>
      <c r="E5" s="42" t="s">
        <v>3</v>
      </c>
    </row>
    <row r="6" spans="1:5" s="52" customFormat="1" ht="23.25" customHeight="1">
      <c r="A6" s="37"/>
      <c r="B6" s="59" t="s">
        <v>84</v>
      </c>
      <c r="C6" s="7">
        <f>D6+E6</f>
        <v>0</v>
      </c>
      <c r="D6" s="60"/>
      <c r="E6" s="57"/>
    </row>
    <row r="7" spans="1:5" ht="23.25" customHeight="1">
      <c r="A7" s="37"/>
      <c r="B7" s="93" t="s">
        <v>297</v>
      </c>
      <c r="C7" s="7">
        <f t="shared" ref="C7:C15" si="0">D7+E7</f>
        <v>0</v>
      </c>
      <c r="D7" s="39"/>
      <c r="E7" s="39"/>
    </row>
    <row r="8" spans="1:5" ht="23.25" customHeight="1">
      <c r="A8" s="37"/>
      <c r="B8" s="50"/>
      <c r="C8" s="7">
        <f t="shared" si="0"/>
        <v>0</v>
      </c>
      <c r="D8" s="39"/>
      <c r="E8" s="39"/>
    </row>
    <row r="9" spans="1:5" ht="23.25" customHeight="1">
      <c r="A9" s="37"/>
      <c r="B9" s="53"/>
      <c r="C9" s="7">
        <f t="shared" si="0"/>
        <v>0</v>
      </c>
      <c r="D9" s="39"/>
      <c r="E9" s="39"/>
    </row>
    <row r="10" spans="1:5" ht="23.25" customHeight="1">
      <c r="A10" s="38"/>
      <c r="B10" s="38"/>
      <c r="C10" s="7">
        <f t="shared" si="0"/>
        <v>0</v>
      </c>
      <c r="D10" s="39"/>
      <c r="E10" s="39"/>
    </row>
    <row r="11" spans="1:5" ht="23.25" customHeight="1">
      <c r="A11" s="39"/>
      <c r="B11" s="39"/>
      <c r="C11" s="7">
        <f t="shared" si="0"/>
        <v>0</v>
      </c>
      <c r="D11" s="39"/>
      <c r="E11" s="39"/>
    </row>
    <row r="12" spans="1:5" ht="23.25" customHeight="1">
      <c r="A12" s="39"/>
      <c r="B12" s="39"/>
      <c r="C12" s="7">
        <f t="shared" si="0"/>
        <v>0</v>
      </c>
      <c r="D12" s="39"/>
      <c r="E12" s="39"/>
    </row>
    <row r="13" spans="1:5" ht="23.25" customHeight="1">
      <c r="A13" s="39"/>
      <c r="B13" s="39"/>
      <c r="C13" s="7">
        <f t="shared" si="0"/>
        <v>0</v>
      </c>
      <c r="D13" s="39"/>
      <c r="E13" s="39"/>
    </row>
    <row r="14" spans="1:5" ht="23.25" customHeight="1">
      <c r="A14" s="39"/>
      <c r="B14" s="39"/>
      <c r="C14" s="7">
        <f t="shared" si="0"/>
        <v>0</v>
      </c>
      <c r="D14" s="39"/>
      <c r="E14" s="39"/>
    </row>
    <row r="15" spans="1:5" ht="23.25" customHeight="1">
      <c r="A15" s="39"/>
      <c r="B15" s="39"/>
      <c r="C15" s="7">
        <f t="shared" si="0"/>
        <v>0</v>
      </c>
      <c r="D15" s="39"/>
      <c r="E15" s="39"/>
    </row>
    <row r="16" spans="1:5" ht="29.25" customHeight="1">
      <c r="A16" s="231" t="s">
        <v>222</v>
      </c>
      <c r="B16" s="231"/>
      <c r="C16" s="231"/>
      <c r="D16" s="231"/>
      <c r="E16" s="231"/>
    </row>
    <row r="17" spans="1:5" ht="20.100000000000001" customHeight="1">
      <c r="A17" s="233"/>
      <c r="B17" s="233"/>
      <c r="C17" s="233"/>
      <c r="D17" s="233"/>
      <c r="E17" s="233"/>
    </row>
  </sheetData>
  <mergeCells count="6">
    <mergeCell ref="A2:E2"/>
    <mergeCell ref="A16:E16"/>
    <mergeCell ref="A17:E17"/>
    <mergeCell ref="A4:A5"/>
    <mergeCell ref="B4:B5"/>
    <mergeCell ref="C4:E4"/>
  </mergeCells>
  <phoneticPr fontId="2" type="noConversion"/>
  <printOptions horizontalCentered="1"/>
  <pageMargins left="0.35433070866141736" right="0.35433070866141736" top="0.98425196850393704" bottom="0.98425196850393704" header="0.51181102362204722" footer="0.51181102362204722"/>
  <pageSetup paperSize="9" firstPageNumber="26" orientation="landscape" useFirstPageNumber="1" r:id="rId1"/>
  <headerFooter alignWithMargins="0">
    <oddFooter>&amp;C－ &amp;P －</oddFooter>
  </headerFooter>
</worksheet>
</file>

<file path=xl/worksheets/sheet13.xml><?xml version="1.0" encoding="utf-8"?>
<worksheet xmlns="http://schemas.openxmlformats.org/spreadsheetml/2006/main" xmlns:r="http://schemas.openxmlformats.org/officeDocument/2006/relationships">
  <dimension ref="A1:I21"/>
  <sheetViews>
    <sheetView showZeros="0" workbookViewId="0">
      <pane xSplit="1" ySplit="6" topLeftCell="B7" activePane="bottomRight" state="frozen"/>
      <selection activeCell="A14" sqref="A14:O14"/>
      <selection pane="topRight" activeCell="A14" sqref="A14:O14"/>
      <selection pane="bottomLeft" activeCell="A14" sqref="A14:O14"/>
      <selection pane="bottomRight" activeCell="N10" sqref="N10"/>
    </sheetView>
  </sheetViews>
  <sheetFormatPr defaultColWidth="6.875" defaultRowHeight="23.25" customHeight="1"/>
  <cols>
    <col min="1" max="1" width="14.125" customWidth="1"/>
    <col min="2" max="8" width="10.625" customWidth="1"/>
    <col min="9" max="252" width="6.875" customWidth="1"/>
  </cols>
  <sheetData>
    <row r="1" spans="1:9" s="11" customFormat="1" ht="23.25" customHeight="1">
      <c r="A1" s="9" t="s">
        <v>98</v>
      </c>
    </row>
    <row r="2" spans="1:9" ht="23.25" customHeight="1">
      <c r="A2" s="250" t="s">
        <v>194</v>
      </c>
      <c r="B2" s="250"/>
      <c r="C2" s="250"/>
      <c r="D2" s="250"/>
      <c r="E2" s="250"/>
      <c r="F2" s="250"/>
      <c r="G2" s="250"/>
      <c r="H2" s="250"/>
    </row>
    <row r="3" spans="1:9" ht="13.5" customHeight="1">
      <c r="A3" s="82"/>
      <c r="B3" s="82"/>
      <c r="C3" s="82"/>
      <c r="D3" s="82"/>
      <c r="E3" s="82"/>
      <c r="F3" s="82"/>
      <c r="G3" s="82"/>
      <c r="H3" s="82"/>
    </row>
    <row r="4" spans="1:9" s="84" customFormat="1" ht="23.25" customHeight="1">
      <c r="A4" s="8" t="s">
        <v>210</v>
      </c>
      <c r="B4" s="260" t="s">
        <v>290</v>
      </c>
      <c r="C4" s="261"/>
      <c r="D4" s="261"/>
      <c r="E4" s="261"/>
      <c r="F4" s="261"/>
      <c r="G4" s="261"/>
      <c r="H4" s="262"/>
    </row>
    <row r="5" spans="1:9" s="4" customFormat="1" ht="23.25" customHeight="1">
      <c r="A5" s="256" t="s">
        <v>211</v>
      </c>
      <c r="B5" s="259" t="s">
        <v>195</v>
      </c>
      <c r="C5" s="259" t="s">
        <v>196</v>
      </c>
      <c r="D5" s="259"/>
      <c r="E5" s="259"/>
      <c r="F5" s="259"/>
      <c r="G5" s="259" t="s">
        <v>197</v>
      </c>
      <c r="H5" s="259"/>
      <c r="I5" s="84"/>
    </row>
    <row r="6" spans="1:9" s="4" customFormat="1" ht="47.25" customHeight="1">
      <c r="A6" s="257"/>
      <c r="B6" s="259"/>
      <c r="C6" s="1" t="s">
        <v>209</v>
      </c>
      <c r="D6" s="1" t="s">
        <v>207</v>
      </c>
      <c r="E6" s="1" t="s">
        <v>208</v>
      </c>
      <c r="F6" s="1" t="s">
        <v>198</v>
      </c>
      <c r="G6" s="1" t="s">
        <v>2</v>
      </c>
      <c r="H6" s="1" t="s">
        <v>3</v>
      </c>
      <c r="I6" s="84"/>
    </row>
    <row r="7" spans="1:9" s="4" customFormat="1" ht="50.25" customHeight="1">
      <c r="A7" s="258"/>
      <c r="B7" s="191">
        <f>SUM(C7:F7)</f>
        <v>11805.33</v>
      </c>
      <c r="C7" s="191">
        <v>6945.28</v>
      </c>
      <c r="D7" s="191">
        <v>0</v>
      </c>
      <c r="E7" s="191">
        <v>3366.06</v>
      </c>
      <c r="F7" s="191">
        <v>1493.99</v>
      </c>
      <c r="G7" s="85">
        <v>8366.68</v>
      </c>
      <c r="H7" s="85">
        <v>3438.65</v>
      </c>
    </row>
    <row r="8" spans="1:9" s="4" customFormat="1" ht="59.25" customHeight="1">
      <c r="A8" s="5" t="s">
        <v>199</v>
      </c>
      <c r="B8" s="254" t="s">
        <v>299</v>
      </c>
      <c r="C8" s="254"/>
      <c r="D8" s="254"/>
      <c r="E8" s="254"/>
      <c r="F8" s="254"/>
      <c r="G8" s="254"/>
      <c r="H8" s="254"/>
    </row>
    <row r="9" spans="1:9" s="4" customFormat="1" ht="30" customHeight="1">
      <c r="A9" s="251" t="s">
        <v>200</v>
      </c>
      <c r="B9" s="263" t="s">
        <v>300</v>
      </c>
      <c r="C9" s="264"/>
      <c r="D9" s="264"/>
      <c r="E9" s="264"/>
      <c r="F9" s="264"/>
      <c r="G9" s="264"/>
      <c r="H9" s="265"/>
    </row>
    <row r="10" spans="1:9" s="4" customFormat="1" ht="30" customHeight="1">
      <c r="A10" s="252"/>
      <c r="B10" s="263" t="s">
        <v>301</v>
      </c>
      <c r="C10" s="264"/>
      <c r="D10" s="264"/>
      <c r="E10" s="264"/>
      <c r="F10" s="264"/>
      <c r="G10" s="264"/>
      <c r="H10" s="265"/>
    </row>
    <row r="11" spans="1:9" s="4" customFormat="1" ht="30" customHeight="1">
      <c r="A11" s="252"/>
      <c r="B11" s="263" t="s">
        <v>302</v>
      </c>
      <c r="C11" s="264"/>
      <c r="D11" s="264"/>
      <c r="E11" s="264"/>
      <c r="F11" s="264"/>
      <c r="G11" s="264"/>
      <c r="H11" s="265"/>
    </row>
    <row r="12" spans="1:9" s="4" customFormat="1" ht="30" customHeight="1">
      <c r="A12" s="252"/>
      <c r="B12" s="263" t="s">
        <v>303</v>
      </c>
      <c r="C12" s="264"/>
      <c r="D12" s="264"/>
      <c r="E12" s="264"/>
      <c r="F12" s="264"/>
      <c r="G12" s="264"/>
      <c r="H12" s="265"/>
    </row>
    <row r="13" spans="1:9" s="4" customFormat="1" ht="30" customHeight="1">
      <c r="A13" s="253"/>
      <c r="B13" s="255" t="s">
        <v>304</v>
      </c>
      <c r="C13" s="255"/>
      <c r="D13" s="255"/>
      <c r="E13" s="255"/>
      <c r="F13" s="255"/>
      <c r="G13" s="255"/>
      <c r="H13" s="255"/>
    </row>
    <row r="14" spans="1:9" s="4" customFormat="1" ht="30" customHeight="1">
      <c r="A14" s="251" t="s">
        <v>212</v>
      </c>
      <c r="B14" s="272" t="s">
        <v>298</v>
      </c>
      <c r="C14" s="255" t="s">
        <v>305</v>
      </c>
      <c r="D14" s="255"/>
      <c r="E14" s="255"/>
      <c r="F14" s="255"/>
      <c r="G14" s="255"/>
      <c r="H14" s="255"/>
    </row>
    <row r="15" spans="1:9" s="4" customFormat="1" ht="30" customHeight="1">
      <c r="A15" s="252"/>
      <c r="B15" s="273"/>
      <c r="C15" s="266" t="s">
        <v>306</v>
      </c>
      <c r="D15" s="267"/>
      <c r="E15" s="267"/>
      <c r="F15" s="267"/>
      <c r="G15" s="267"/>
      <c r="H15" s="268"/>
    </row>
    <row r="16" spans="1:9" s="4" customFormat="1" ht="30" customHeight="1">
      <c r="A16" s="252"/>
      <c r="B16" s="273"/>
      <c r="C16" s="269" t="s">
        <v>307</v>
      </c>
      <c r="D16" s="270"/>
      <c r="E16" s="270"/>
      <c r="F16" s="270"/>
      <c r="G16" s="270"/>
      <c r="H16" s="271"/>
    </row>
    <row r="17" spans="1:8" s="4" customFormat="1" ht="30" customHeight="1">
      <c r="A17" s="252"/>
      <c r="B17" s="274"/>
      <c r="C17" s="269" t="s">
        <v>308</v>
      </c>
      <c r="D17" s="270"/>
      <c r="E17" s="270"/>
      <c r="F17" s="270"/>
      <c r="G17" s="270"/>
      <c r="H17" s="271"/>
    </row>
    <row r="18" spans="1:8" s="4" customFormat="1" ht="30" customHeight="1">
      <c r="A18" s="252"/>
      <c r="B18" s="272" t="s">
        <v>309</v>
      </c>
      <c r="C18" s="269" t="s">
        <v>310</v>
      </c>
      <c r="D18" s="270"/>
      <c r="E18" s="270"/>
      <c r="F18" s="270"/>
      <c r="G18" s="270"/>
      <c r="H18" s="271"/>
    </row>
    <row r="19" spans="1:8" s="4" customFormat="1" ht="30" customHeight="1">
      <c r="A19" s="252"/>
      <c r="B19" s="273"/>
      <c r="C19" s="266" t="s">
        <v>311</v>
      </c>
      <c r="D19" s="267"/>
      <c r="E19" s="267"/>
      <c r="F19" s="267"/>
      <c r="G19" s="267"/>
      <c r="H19" s="268"/>
    </row>
    <row r="20" spans="1:8" s="4" customFormat="1" ht="30" customHeight="1">
      <c r="A20" s="252"/>
      <c r="B20" s="273"/>
      <c r="C20" s="266" t="s">
        <v>312</v>
      </c>
      <c r="D20" s="267"/>
      <c r="E20" s="267"/>
      <c r="F20" s="267"/>
      <c r="G20" s="267"/>
      <c r="H20" s="268"/>
    </row>
    <row r="21" spans="1:8" s="4" customFormat="1" ht="30" customHeight="1">
      <c r="A21" s="253"/>
      <c r="B21" s="274"/>
      <c r="C21" s="255" t="s">
        <v>313</v>
      </c>
      <c r="D21" s="255"/>
      <c r="E21" s="255"/>
      <c r="F21" s="255"/>
      <c r="G21" s="255"/>
      <c r="H21" s="255"/>
    </row>
  </sheetData>
  <mergeCells count="24">
    <mergeCell ref="C20:H20"/>
    <mergeCell ref="C17:H17"/>
    <mergeCell ref="C18:H18"/>
    <mergeCell ref="B14:B17"/>
    <mergeCell ref="C15:H15"/>
    <mergeCell ref="C16:H16"/>
    <mergeCell ref="C19:H19"/>
    <mergeCell ref="B18:B21"/>
    <mergeCell ref="A2:H2"/>
    <mergeCell ref="A14:A21"/>
    <mergeCell ref="B8:H8"/>
    <mergeCell ref="B13:H13"/>
    <mergeCell ref="C14:H14"/>
    <mergeCell ref="C21:H21"/>
    <mergeCell ref="A5:A7"/>
    <mergeCell ref="B5:B6"/>
    <mergeCell ref="C5:F5"/>
    <mergeCell ref="B4:H4"/>
    <mergeCell ref="B9:H9"/>
    <mergeCell ref="G5:H5"/>
    <mergeCell ref="A9:A13"/>
    <mergeCell ref="B10:H10"/>
    <mergeCell ref="B12:H12"/>
    <mergeCell ref="B11:H11"/>
  </mergeCells>
  <phoneticPr fontId="2" type="noConversion"/>
  <printOptions horizontalCentered="1"/>
  <pageMargins left="0.35433070866141736" right="0.35433070866141736" top="0.98425196850393704" bottom="0.98425196850393704" header="0.51181102362204722" footer="0.51181102362204722"/>
  <pageSetup paperSize="9" scale="95" firstPageNumber="27" orientation="portrait" useFirstPageNumber="1" r:id="rId1"/>
  <headerFooter alignWithMargins="0">
    <oddFooter>&amp;C－ &amp;P －</oddFooter>
  </headerFooter>
</worksheet>
</file>

<file path=xl/worksheets/sheet14.xml><?xml version="1.0" encoding="utf-8"?>
<worksheet xmlns="http://schemas.openxmlformats.org/spreadsheetml/2006/main" xmlns:r="http://schemas.openxmlformats.org/officeDocument/2006/relationships">
  <dimension ref="A1:H27"/>
  <sheetViews>
    <sheetView showZeros="0" tabSelected="1" workbookViewId="0">
      <selection activeCell="I9" sqref="I9"/>
    </sheetView>
  </sheetViews>
  <sheetFormatPr defaultRowHeight="14.25"/>
  <cols>
    <col min="1" max="1" width="12.5" customWidth="1"/>
    <col min="5" max="5" width="11" customWidth="1"/>
    <col min="8" max="8" width="10.625" customWidth="1"/>
  </cols>
  <sheetData>
    <row r="1" spans="1:8" s="11" customFormat="1" ht="23.25" customHeight="1">
      <c r="A1" s="9" t="s">
        <v>223</v>
      </c>
    </row>
    <row r="2" spans="1:8" ht="27">
      <c r="A2" s="276" t="s">
        <v>192</v>
      </c>
      <c r="B2" s="276"/>
      <c r="C2" s="276"/>
      <c r="D2" s="276"/>
      <c r="E2" s="276"/>
      <c r="F2" s="276"/>
      <c r="G2" s="276"/>
      <c r="H2" s="276"/>
    </row>
    <row r="3" spans="1:8" ht="20.25" customHeight="1">
      <c r="A3" s="86" t="s">
        <v>193</v>
      </c>
      <c r="B3" s="277"/>
      <c r="C3" s="277"/>
      <c r="D3" s="277"/>
    </row>
    <row r="4" spans="1:8" s="84" customFormat="1" ht="24.95" customHeight="1">
      <c r="A4" s="5" t="s">
        <v>164</v>
      </c>
      <c r="B4" s="5"/>
      <c r="C4" s="275" t="s">
        <v>165</v>
      </c>
      <c r="D4" s="275"/>
      <c r="E4" s="275" t="s">
        <v>166</v>
      </c>
      <c r="F4" s="275"/>
      <c r="G4" s="275"/>
      <c r="H4" s="275"/>
    </row>
    <row r="5" spans="1:8" s="84" customFormat="1" ht="24.95" customHeight="1">
      <c r="A5" s="5" t="s">
        <v>167</v>
      </c>
      <c r="B5" s="5"/>
      <c r="C5" s="275" t="s">
        <v>168</v>
      </c>
      <c r="D5" s="275"/>
      <c r="E5" s="275"/>
      <c r="F5" s="275"/>
      <c r="G5" s="275"/>
      <c r="H5" s="275"/>
    </row>
    <row r="6" spans="1:8" s="84" customFormat="1" ht="50.1" customHeight="1">
      <c r="A6" s="5" t="s">
        <v>169</v>
      </c>
      <c r="B6" s="275"/>
      <c r="C6" s="275"/>
      <c r="D6" s="275"/>
      <c r="E6" s="275"/>
      <c r="F6" s="275"/>
      <c r="G6" s="275"/>
      <c r="H6" s="275"/>
    </row>
    <row r="7" spans="1:8" s="84" customFormat="1" ht="24.95" customHeight="1">
      <c r="A7" s="5" t="s">
        <v>170</v>
      </c>
      <c r="B7" s="275"/>
      <c r="C7" s="275"/>
      <c r="D7" s="275"/>
      <c r="E7" s="275"/>
      <c r="F7" s="275"/>
      <c r="G7" s="275"/>
      <c r="H7" s="275"/>
    </row>
    <row r="8" spans="1:8" s="84" customFormat="1" ht="24.95" customHeight="1">
      <c r="A8" s="275" t="s">
        <v>201</v>
      </c>
      <c r="B8" s="275" t="s">
        <v>171</v>
      </c>
      <c r="C8" s="275"/>
      <c r="D8" s="275" t="s">
        <v>172</v>
      </c>
      <c r="E8" s="275"/>
      <c r="F8" s="275"/>
      <c r="G8" s="275" t="s">
        <v>173</v>
      </c>
      <c r="H8" s="275"/>
    </row>
    <row r="9" spans="1:8" s="84" customFormat="1" ht="24.95" customHeight="1">
      <c r="A9" s="275"/>
      <c r="B9" s="275" t="s">
        <v>174</v>
      </c>
      <c r="C9" s="275"/>
      <c r="D9" s="275"/>
      <c r="E9" s="275"/>
      <c r="F9" s="275"/>
      <c r="G9" s="275"/>
      <c r="H9" s="275"/>
    </row>
    <row r="10" spans="1:8" s="84" customFormat="1" ht="24.95" customHeight="1">
      <c r="A10" s="275"/>
      <c r="B10" s="275" t="s">
        <v>175</v>
      </c>
      <c r="C10" s="275"/>
      <c r="D10" s="275"/>
      <c r="E10" s="275"/>
      <c r="F10" s="275"/>
      <c r="G10" s="275"/>
      <c r="H10" s="275"/>
    </row>
    <row r="11" spans="1:8" s="84" customFormat="1" ht="24.95" customHeight="1">
      <c r="A11" s="275"/>
      <c r="B11" s="275" t="s">
        <v>176</v>
      </c>
      <c r="C11" s="275"/>
      <c r="D11" s="275"/>
      <c r="E11" s="275"/>
      <c r="F11" s="275"/>
      <c r="G11" s="275"/>
      <c r="H11" s="275"/>
    </row>
    <row r="12" spans="1:8" s="84" customFormat="1" ht="45" customHeight="1">
      <c r="A12" s="5" t="s">
        <v>202</v>
      </c>
      <c r="B12" s="275"/>
      <c r="C12" s="275"/>
      <c r="D12" s="275"/>
      <c r="E12" s="275"/>
      <c r="F12" s="275"/>
      <c r="G12" s="275"/>
      <c r="H12" s="275"/>
    </row>
    <row r="13" spans="1:8" s="84" customFormat="1" ht="45" customHeight="1">
      <c r="A13" s="5" t="s">
        <v>203</v>
      </c>
      <c r="B13" s="275"/>
      <c r="C13" s="275"/>
      <c r="D13" s="275"/>
      <c r="E13" s="275"/>
      <c r="F13" s="275"/>
      <c r="G13" s="275"/>
      <c r="H13" s="275"/>
    </row>
    <row r="14" spans="1:8" s="84" customFormat="1" ht="24.95" customHeight="1">
      <c r="A14" s="275" t="s">
        <v>204</v>
      </c>
      <c r="B14" s="5" t="s">
        <v>177</v>
      </c>
      <c r="C14" s="275" t="s">
        <v>178</v>
      </c>
      <c r="D14" s="275"/>
      <c r="E14" s="5" t="s">
        <v>179</v>
      </c>
      <c r="F14" s="275" t="s">
        <v>180</v>
      </c>
      <c r="G14" s="275"/>
      <c r="H14" s="5" t="s">
        <v>181</v>
      </c>
    </row>
    <row r="15" spans="1:8" s="84" customFormat="1" ht="24.95" customHeight="1">
      <c r="A15" s="275"/>
      <c r="B15" s="275" t="s">
        <v>182</v>
      </c>
      <c r="C15" s="275" t="s">
        <v>183</v>
      </c>
      <c r="D15" s="275"/>
      <c r="E15" s="5"/>
      <c r="F15" s="275"/>
      <c r="G15" s="275"/>
      <c r="H15" s="5"/>
    </row>
    <row r="16" spans="1:8" s="84" customFormat="1" ht="24.95" customHeight="1">
      <c r="A16" s="275"/>
      <c r="B16" s="275"/>
      <c r="C16" s="275" t="s">
        <v>184</v>
      </c>
      <c r="D16" s="275"/>
      <c r="E16" s="5"/>
      <c r="F16" s="275"/>
      <c r="G16" s="275"/>
      <c r="H16" s="5"/>
    </row>
    <row r="17" spans="1:8" s="84" customFormat="1" ht="24.95" customHeight="1">
      <c r="A17" s="275"/>
      <c r="B17" s="275"/>
      <c r="C17" s="275" t="s">
        <v>185</v>
      </c>
      <c r="D17" s="275"/>
      <c r="E17" s="5"/>
      <c r="F17" s="275"/>
      <c r="G17" s="275"/>
      <c r="H17" s="5"/>
    </row>
    <row r="18" spans="1:8" s="84" customFormat="1" ht="24.95" customHeight="1">
      <c r="A18" s="275"/>
      <c r="B18" s="275"/>
      <c r="C18" s="275" t="s">
        <v>186</v>
      </c>
      <c r="D18" s="275"/>
      <c r="E18" s="5"/>
      <c r="F18" s="275"/>
      <c r="G18" s="275"/>
      <c r="H18" s="5"/>
    </row>
    <row r="19" spans="1:8" s="84" customFormat="1" ht="24.95" customHeight="1">
      <c r="A19" s="275"/>
      <c r="B19" s="275" t="s">
        <v>187</v>
      </c>
      <c r="C19" s="275" t="s">
        <v>188</v>
      </c>
      <c r="D19" s="275"/>
      <c r="E19" s="5"/>
      <c r="F19" s="275"/>
      <c r="G19" s="275"/>
      <c r="H19" s="5"/>
    </row>
    <row r="20" spans="1:8" s="84" customFormat="1" ht="24.95" customHeight="1">
      <c r="A20" s="275"/>
      <c r="B20" s="275"/>
      <c r="C20" s="275" t="s">
        <v>189</v>
      </c>
      <c r="D20" s="275"/>
      <c r="E20" s="5"/>
      <c r="F20" s="275"/>
      <c r="G20" s="275"/>
      <c r="H20" s="5"/>
    </row>
    <row r="21" spans="1:8" s="84" customFormat="1" ht="24.95" customHeight="1">
      <c r="A21" s="275"/>
      <c r="B21" s="275"/>
      <c r="C21" s="275" t="s">
        <v>190</v>
      </c>
      <c r="D21" s="275"/>
      <c r="E21" s="5"/>
      <c r="F21" s="275"/>
      <c r="G21" s="275"/>
      <c r="H21" s="5"/>
    </row>
    <row r="22" spans="1:8" s="84" customFormat="1" ht="24.95" customHeight="1">
      <c r="A22" s="275"/>
      <c r="B22" s="275"/>
      <c r="C22" s="275" t="s">
        <v>191</v>
      </c>
      <c r="D22" s="275"/>
      <c r="E22" s="5"/>
      <c r="F22" s="275"/>
      <c r="G22" s="275"/>
      <c r="H22" s="5"/>
    </row>
    <row r="23" spans="1:8" s="84" customFormat="1" ht="30" customHeight="1">
      <c r="A23" s="275"/>
      <c r="B23" s="275"/>
      <c r="C23" s="275" t="s">
        <v>205</v>
      </c>
      <c r="D23" s="275"/>
      <c r="E23" s="5"/>
      <c r="F23" s="275"/>
      <c r="G23" s="275"/>
      <c r="H23" s="5"/>
    </row>
    <row r="24" spans="1:8" s="84" customFormat="1" ht="45" customHeight="1">
      <c r="A24" s="5" t="s">
        <v>206</v>
      </c>
      <c r="B24" s="275"/>
      <c r="C24" s="275"/>
      <c r="D24" s="275"/>
      <c r="E24" s="275"/>
      <c r="F24" s="275"/>
      <c r="G24" s="275"/>
      <c r="H24" s="275"/>
    </row>
    <row r="25" spans="1:8" s="4" customFormat="1" ht="13.5"/>
    <row r="26" spans="1:8" s="4" customFormat="1" ht="13.5"/>
    <row r="27" spans="1:8" s="4" customFormat="1" ht="13.5"/>
  </sheetData>
  <mergeCells count="51">
    <mergeCell ref="A2:H2"/>
    <mergeCell ref="B3:D3"/>
    <mergeCell ref="A14:A23"/>
    <mergeCell ref="C14:D14"/>
    <mergeCell ref="F14:G14"/>
    <mergeCell ref="B15:B18"/>
    <mergeCell ref="C16:D16"/>
    <mergeCell ref="F16:G16"/>
    <mergeCell ref="F22:G22"/>
    <mergeCell ref="C23:D23"/>
    <mergeCell ref="C17:D17"/>
    <mergeCell ref="F17:G17"/>
    <mergeCell ref="C15:D15"/>
    <mergeCell ref="F15:G15"/>
    <mergeCell ref="B12:C12"/>
    <mergeCell ref="D12:F12"/>
    <mergeCell ref="B24:H24"/>
    <mergeCell ref="C18:D18"/>
    <mergeCell ref="F18:G18"/>
    <mergeCell ref="B19:B23"/>
    <mergeCell ref="C19:D19"/>
    <mergeCell ref="F19:G19"/>
    <mergeCell ref="C20:D20"/>
    <mergeCell ref="F20:G20"/>
    <mergeCell ref="F23:G23"/>
    <mergeCell ref="C22:D22"/>
    <mergeCell ref="C21:D21"/>
    <mergeCell ref="F21:G21"/>
    <mergeCell ref="G12:H12"/>
    <mergeCell ref="B13:C13"/>
    <mergeCell ref="D13:F13"/>
    <mergeCell ref="G13:H13"/>
    <mergeCell ref="B7:H7"/>
    <mergeCell ref="A8:A11"/>
    <mergeCell ref="B8:C8"/>
    <mergeCell ref="D8:F8"/>
    <mergeCell ref="G8:H8"/>
    <mergeCell ref="B9:C9"/>
    <mergeCell ref="D9:F9"/>
    <mergeCell ref="G9:H9"/>
    <mergeCell ref="B10:C10"/>
    <mergeCell ref="D10:F10"/>
    <mergeCell ref="G10:H10"/>
    <mergeCell ref="B11:C11"/>
    <mergeCell ref="D11:F11"/>
    <mergeCell ref="G11:H11"/>
    <mergeCell ref="C4:D4"/>
    <mergeCell ref="E4:H4"/>
    <mergeCell ref="C5:D5"/>
    <mergeCell ref="E5:H5"/>
    <mergeCell ref="B6:H6"/>
  </mergeCells>
  <phoneticPr fontId="2" type="noConversion"/>
  <printOptions horizontalCentered="1"/>
  <pageMargins left="0.35433070866141736" right="0.35433070866141736" top="0.78740157480314965" bottom="0.78740157480314965" header="0.51181102362204722" footer="0.51181102362204722"/>
  <pageSetup paperSize="9" firstPageNumber="28" orientation="portrait" useFirstPageNumber="1" r:id="rId1"/>
  <headerFooter alignWithMargins="0">
    <oddFooter>&amp;C－ &amp;P －</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H37"/>
  <sheetViews>
    <sheetView showZeros="0" topLeftCell="A13" workbookViewId="0">
      <selection activeCell="E9" sqref="E9"/>
    </sheetView>
  </sheetViews>
  <sheetFormatPr defaultColWidth="6.875" defaultRowHeight="19.5" customHeight="1"/>
  <cols>
    <col min="1" max="1" width="25.75" style="18" bestFit="1" customWidth="1"/>
    <col min="2" max="2" width="8.25" style="114" bestFit="1" customWidth="1"/>
    <col min="3" max="3" width="25.75" style="18" bestFit="1" customWidth="1"/>
    <col min="4" max="4" width="8.25" style="114" bestFit="1" customWidth="1"/>
    <col min="5" max="5" width="25" style="18" bestFit="1" customWidth="1"/>
    <col min="6" max="6" width="8.25" style="129" bestFit="1" customWidth="1"/>
    <col min="7" max="7" width="25" style="18" bestFit="1" customWidth="1"/>
    <col min="8" max="8" width="8.25" style="129" bestFit="1" customWidth="1"/>
    <col min="9" max="254" width="6.875" style="18" customWidth="1"/>
    <col min="255" max="16384" width="6.875" style="18"/>
  </cols>
  <sheetData>
    <row r="1" spans="1:8" s="11" customFormat="1" ht="15.75" customHeight="1">
      <c r="A1" s="9" t="s">
        <v>144</v>
      </c>
      <c r="B1" s="113"/>
      <c r="D1" s="121"/>
      <c r="F1" s="121"/>
      <c r="H1" s="121"/>
    </row>
    <row r="2" spans="1:8" s="19" customFormat="1" ht="22.5" customHeight="1">
      <c r="A2" s="213" t="s">
        <v>161</v>
      </c>
      <c r="B2" s="213"/>
      <c r="C2" s="213"/>
      <c r="D2" s="213"/>
      <c r="E2" s="213"/>
      <c r="F2" s="213"/>
      <c r="G2" s="213"/>
      <c r="H2" s="213"/>
    </row>
    <row r="3" spans="1:8" ht="16.5" customHeight="1">
      <c r="A3" s="20"/>
      <c r="D3" s="214" t="s">
        <v>101</v>
      </c>
      <c r="E3" s="214"/>
      <c r="F3" s="214"/>
      <c r="G3" s="214"/>
      <c r="H3" s="214"/>
    </row>
    <row r="4" spans="1:8" s="21" customFormat="1" ht="16.5" customHeight="1">
      <c r="A4" s="215" t="s">
        <v>102</v>
      </c>
      <c r="B4" s="215"/>
      <c r="C4" s="216" t="s">
        <v>103</v>
      </c>
      <c r="D4" s="215"/>
      <c r="E4" s="215"/>
      <c r="F4" s="215"/>
      <c r="G4" s="215"/>
      <c r="H4" s="215"/>
    </row>
    <row r="5" spans="1:8" s="21" customFormat="1" ht="16.5" customHeight="1">
      <c r="A5" s="22" t="s">
        <v>104</v>
      </c>
      <c r="B5" s="131" t="s">
        <v>225</v>
      </c>
      <c r="C5" s="23" t="s">
        <v>105</v>
      </c>
      <c r="D5" s="130" t="s">
        <v>225</v>
      </c>
      <c r="E5" s="23" t="s">
        <v>106</v>
      </c>
      <c r="F5" s="122" t="s">
        <v>226</v>
      </c>
      <c r="G5" s="23" t="s">
        <v>107</v>
      </c>
      <c r="H5" s="122" t="s">
        <v>227</v>
      </c>
    </row>
    <row r="6" spans="1:8" s="21" customFormat="1" ht="16.5" customHeight="1">
      <c r="A6" s="24" t="s">
        <v>108</v>
      </c>
      <c r="B6" s="119">
        <v>6945.28</v>
      </c>
      <c r="C6" s="24" t="s">
        <v>43</v>
      </c>
      <c r="D6" s="115"/>
      <c r="E6" s="25" t="s">
        <v>109</v>
      </c>
      <c r="F6" s="123">
        <f>SUM(F7:F9)</f>
        <v>8366.68</v>
      </c>
      <c r="G6" s="26" t="s">
        <v>110</v>
      </c>
      <c r="H6" s="125"/>
    </row>
    <row r="7" spans="1:8" s="21" customFormat="1" ht="16.5" customHeight="1">
      <c r="A7" s="24" t="s">
        <v>111</v>
      </c>
      <c r="B7" s="119">
        <v>0</v>
      </c>
      <c r="C7" s="24" t="s">
        <v>44</v>
      </c>
      <c r="D7" s="115"/>
      <c r="E7" s="25" t="s">
        <v>112</v>
      </c>
      <c r="F7" s="115">
        <v>6790.54</v>
      </c>
      <c r="G7" s="26" t="s">
        <v>113</v>
      </c>
      <c r="H7" s="125"/>
    </row>
    <row r="8" spans="1:8" s="21" customFormat="1" ht="16.5" customHeight="1">
      <c r="A8" s="24" t="s">
        <v>114</v>
      </c>
      <c r="B8" s="119">
        <v>3366.06</v>
      </c>
      <c r="C8" s="24" t="s">
        <v>45</v>
      </c>
      <c r="D8" s="115"/>
      <c r="E8" s="25" t="s">
        <v>115</v>
      </c>
      <c r="F8" s="124">
        <v>759.72</v>
      </c>
      <c r="G8" s="26" t="s">
        <v>116</v>
      </c>
      <c r="H8" s="125"/>
    </row>
    <row r="9" spans="1:8" s="21" customFormat="1" ht="16.5" customHeight="1">
      <c r="A9" s="24" t="s">
        <v>117</v>
      </c>
      <c r="B9" s="119">
        <v>1493.99</v>
      </c>
      <c r="C9" s="24" t="s">
        <v>46</v>
      </c>
      <c r="D9" s="115"/>
      <c r="E9" s="25" t="s">
        <v>118</v>
      </c>
      <c r="F9" s="125">
        <v>816.42</v>
      </c>
      <c r="G9" s="26" t="s">
        <v>119</v>
      </c>
      <c r="H9" s="125"/>
    </row>
    <row r="10" spans="1:8" s="21" customFormat="1" ht="16.5" customHeight="1">
      <c r="A10" s="24" t="s">
        <v>120</v>
      </c>
      <c r="B10" s="115"/>
      <c r="C10" s="24" t="s">
        <v>47</v>
      </c>
      <c r="D10" s="115">
        <v>11805.33</v>
      </c>
      <c r="E10" s="25" t="s">
        <v>121</v>
      </c>
      <c r="F10" s="123">
        <f>SUM(F11:F19)</f>
        <v>3438.65</v>
      </c>
      <c r="G10" s="26" t="s">
        <v>122</v>
      </c>
      <c r="H10" s="125">
        <v>10634.41</v>
      </c>
    </row>
    <row r="11" spans="1:8" s="21" customFormat="1" ht="16.5" customHeight="1">
      <c r="A11" s="24"/>
      <c r="B11" s="115"/>
      <c r="C11" s="24" t="s">
        <v>48</v>
      </c>
      <c r="D11" s="115"/>
      <c r="E11" s="25" t="s">
        <v>123</v>
      </c>
      <c r="F11" s="123">
        <f>3438.65-354.5</f>
        <v>3084.15</v>
      </c>
      <c r="G11" s="26" t="s">
        <v>124</v>
      </c>
      <c r="H11" s="125">
        <v>354.5</v>
      </c>
    </row>
    <row r="12" spans="1:8" s="21" customFormat="1" ht="16.5" customHeight="1">
      <c r="A12" s="24"/>
      <c r="B12" s="115"/>
      <c r="C12" s="24" t="s">
        <v>49</v>
      </c>
      <c r="D12" s="115"/>
      <c r="E12" s="25" t="s">
        <v>125</v>
      </c>
      <c r="F12" s="125"/>
      <c r="G12" s="26" t="s">
        <v>126</v>
      </c>
      <c r="H12" s="125"/>
    </row>
    <row r="13" spans="1:8" s="21" customFormat="1" ht="16.5" customHeight="1">
      <c r="A13" s="24"/>
      <c r="B13" s="115"/>
      <c r="C13" s="24" t="s">
        <v>50</v>
      </c>
      <c r="D13" s="115"/>
      <c r="E13" s="25" t="s">
        <v>127</v>
      </c>
      <c r="F13" s="125"/>
      <c r="G13" s="26" t="s">
        <v>128</v>
      </c>
      <c r="H13" s="125"/>
    </row>
    <row r="14" spans="1:8" s="21" customFormat="1" ht="16.5" customHeight="1">
      <c r="A14" s="24"/>
      <c r="B14" s="115"/>
      <c r="C14" s="24" t="s">
        <v>51</v>
      </c>
      <c r="D14" s="115"/>
      <c r="E14" s="25" t="s">
        <v>129</v>
      </c>
      <c r="F14" s="125"/>
      <c r="G14" s="26" t="s">
        <v>130</v>
      </c>
      <c r="H14" s="125">
        <v>816.42</v>
      </c>
    </row>
    <row r="15" spans="1:8" s="21" customFormat="1" ht="16.5" customHeight="1">
      <c r="A15" s="24"/>
      <c r="B15" s="115"/>
      <c r="C15" s="24" t="s">
        <v>52</v>
      </c>
      <c r="D15" s="115"/>
      <c r="E15" s="25" t="s">
        <v>131</v>
      </c>
      <c r="F15" s="125">
        <v>354.5</v>
      </c>
      <c r="G15" s="26" t="s">
        <v>132</v>
      </c>
      <c r="H15" s="125"/>
    </row>
    <row r="16" spans="1:8" s="21" customFormat="1" ht="16.5" customHeight="1">
      <c r="A16" s="24"/>
      <c r="B16" s="115"/>
      <c r="C16" s="24" t="s">
        <v>53</v>
      </c>
      <c r="D16" s="115"/>
      <c r="E16" s="25" t="s">
        <v>133</v>
      </c>
      <c r="F16" s="125"/>
      <c r="G16" s="26" t="s">
        <v>134</v>
      </c>
      <c r="H16" s="125"/>
    </row>
    <row r="17" spans="1:8" s="21" customFormat="1" ht="16.5" customHeight="1">
      <c r="A17" s="24"/>
      <c r="B17" s="115"/>
      <c r="C17" s="24" t="s">
        <v>54</v>
      </c>
      <c r="D17" s="115"/>
      <c r="E17" s="25" t="s">
        <v>135</v>
      </c>
      <c r="F17" s="125"/>
      <c r="G17" s="26" t="s">
        <v>136</v>
      </c>
      <c r="H17" s="125"/>
    </row>
    <row r="18" spans="1:8" s="21" customFormat="1" ht="16.5" customHeight="1">
      <c r="A18" s="24"/>
      <c r="B18" s="115"/>
      <c r="C18" s="24" t="s">
        <v>55</v>
      </c>
      <c r="D18" s="115"/>
      <c r="E18" s="25" t="s">
        <v>137</v>
      </c>
      <c r="F18" s="115"/>
      <c r="G18" s="26" t="s">
        <v>138</v>
      </c>
      <c r="H18" s="125"/>
    </row>
    <row r="19" spans="1:8" s="27" customFormat="1" ht="16.5" customHeight="1">
      <c r="A19" s="24"/>
      <c r="B19" s="115"/>
      <c r="C19" s="24" t="s">
        <v>56</v>
      </c>
      <c r="D19" s="115"/>
      <c r="E19" s="25" t="s">
        <v>139</v>
      </c>
      <c r="F19" s="124"/>
      <c r="G19" s="26" t="s">
        <v>140</v>
      </c>
      <c r="H19" s="125"/>
    </row>
    <row r="20" spans="1:8" s="28" customFormat="1" ht="16.5" customHeight="1">
      <c r="A20" s="24"/>
      <c r="B20" s="115"/>
      <c r="C20" s="24" t="s">
        <v>141</v>
      </c>
      <c r="D20" s="115"/>
      <c r="E20" s="25" t="s">
        <v>142</v>
      </c>
      <c r="F20" s="115"/>
      <c r="G20" s="26" t="s">
        <v>143</v>
      </c>
      <c r="H20" s="115"/>
    </row>
    <row r="21" spans="1:8" s="21" customFormat="1" ht="16.5" customHeight="1">
      <c r="A21" s="24"/>
      <c r="B21" s="115"/>
      <c r="C21" s="24" t="s">
        <v>58</v>
      </c>
      <c r="D21" s="115"/>
      <c r="E21" s="24"/>
      <c r="F21" s="126"/>
      <c r="G21" s="24"/>
      <c r="H21" s="126"/>
    </row>
    <row r="22" spans="1:8" s="27" customFormat="1" ht="16.5" customHeight="1">
      <c r="A22" s="24"/>
      <c r="B22" s="115"/>
      <c r="C22" s="24" t="s">
        <v>59</v>
      </c>
      <c r="D22" s="115"/>
      <c r="E22" s="24"/>
      <c r="F22" s="115"/>
      <c r="G22" s="24"/>
      <c r="H22" s="115"/>
    </row>
    <row r="23" spans="1:8" ht="16.5" customHeight="1">
      <c r="A23" s="24"/>
      <c r="B23" s="115"/>
      <c r="C23" s="24" t="s">
        <v>60</v>
      </c>
      <c r="D23" s="115"/>
      <c r="E23" s="24"/>
      <c r="F23" s="115"/>
      <c r="G23" s="24"/>
      <c r="H23" s="115"/>
    </row>
    <row r="24" spans="1:8" ht="16.5" customHeight="1">
      <c r="A24" s="24"/>
      <c r="B24" s="115"/>
      <c r="C24" s="24" t="s">
        <v>61</v>
      </c>
      <c r="D24" s="115"/>
      <c r="E24" s="24"/>
      <c r="F24" s="115"/>
      <c r="G24" s="24"/>
      <c r="H24" s="115"/>
    </row>
    <row r="25" spans="1:8" ht="16.5" customHeight="1">
      <c r="A25" s="24"/>
      <c r="B25" s="115"/>
      <c r="C25" s="24" t="s">
        <v>62</v>
      </c>
      <c r="D25" s="115"/>
      <c r="E25" s="24"/>
      <c r="F25" s="115"/>
      <c r="G25" s="24"/>
      <c r="H25" s="115"/>
    </row>
    <row r="26" spans="1:8" ht="16.5" customHeight="1">
      <c r="A26" s="24"/>
      <c r="B26" s="115"/>
      <c r="C26" s="24" t="s">
        <v>63</v>
      </c>
      <c r="D26" s="115"/>
      <c r="E26" s="24"/>
      <c r="F26" s="115"/>
      <c r="G26" s="24"/>
      <c r="H26" s="115"/>
    </row>
    <row r="27" spans="1:8" ht="16.5" customHeight="1">
      <c r="A27" s="24"/>
      <c r="B27" s="115"/>
      <c r="C27" s="24" t="s">
        <v>64</v>
      </c>
      <c r="D27" s="115"/>
      <c r="E27" s="24"/>
      <c r="F27" s="115"/>
      <c r="G27" s="24"/>
      <c r="H27" s="115"/>
    </row>
    <row r="28" spans="1:8" ht="16.5" customHeight="1">
      <c r="A28" s="24"/>
      <c r="B28" s="115"/>
      <c r="C28" s="24" t="s">
        <v>65</v>
      </c>
      <c r="D28" s="115"/>
      <c r="E28" s="24"/>
      <c r="F28" s="115"/>
      <c r="G28" s="24"/>
      <c r="H28" s="115"/>
    </row>
    <row r="29" spans="1:8" ht="16.5" customHeight="1">
      <c r="A29" s="24"/>
      <c r="B29" s="115"/>
      <c r="C29" s="24" t="s">
        <v>66</v>
      </c>
      <c r="D29" s="115"/>
      <c r="E29" s="24"/>
      <c r="F29" s="115"/>
      <c r="G29" s="24"/>
      <c r="H29" s="115"/>
    </row>
    <row r="30" spans="1:8" ht="16.5" customHeight="1">
      <c r="A30" s="24"/>
      <c r="B30" s="115"/>
      <c r="C30" s="24" t="s">
        <v>67</v>
      </c>
      <c r="D30" s="115"/>
      <c r="E30" s="24"/>
      <c r="F30" s="115"/>
      <c r="G30" s="24"/>
      <c r="H30" s="115"/>
    </row>
    <row r="31" spans="1:8" ht="16.5" customHeight="1">
      <c r="A31" s="24"/>
      <c r="B31" s="115"/>
      <c r="C31" s="24" t="s">
        <v>68</v>
      </c>
      <c r="D31" s="115"/>
      <c r="E31" s="24"/>
      <c r="F31" s="115"/>
      <c r="G31" s="24"/>
      <c r="H31" s="115"/>
    </row>
    <row r="32" spans="1:8" ht="16.5" customHeight="1">
      <c r="A32" s="24"/>
      <c r="B32" s="115"/>
      <c r="C32" s="24" t="s">
        <v>69</v>
      </c>
      <c r="D32" s="115"/>
      <c r="E32" s="24"/>
      <c r="F32" s="115"/>
      <c r="G32" s="24"/>
      <c r="H32" s="115"/>
    </row>
    <row r="33" spans="1:8" ht="16.5" customHeight="1">
      <c r="A33" s="24"/>
      <c r="B33" s="115"/>
      <c r="C33" s="24" t="s">
        <v>70</v>
      </c>
      <c r="D33" s="115"/>
      <c r="E33" s="24"/>
      <c r="F33" s="115"/>
      <c r="G33" s="24"/>
      <c r="H33" s="115"/>
    </row>
    <row r="34" spans="1:8" ht="16.5" customHeight="1">
      <c r="A34" s="29"/>
      <c r="B34" s="116"/>
      <c r="C34" s="30"/>
      <c r="D34" s="116"/>
      <c r="E34" s="30"/>
      <c r="F34" s="127"/>
      <c r="G34" s="30"/>
      <c r="H34" s="117"/>
    </row>
    <row r="35" spans="1:8" ht="16.5" customHeight="1">
      <c r="A35" s="24"/>
      <c r="B35" s="115"/>
      <c r="C35" s="24"/>
      <c r="D35" s="115"/>
      <c r="E35" s="25"/>
      <c r="F35" s="115"/>
      <c r="G35" s="32"/>
      <c r="H35" s="115"/>
    </row>
    <row r="36" spans="1:8" ht="16.5" customHeight="1">
      <c r="A36" s="29" t="s">
        <v>215</v>
      </c>
      <c r="B36" s="120">
        <f>SUM(B6:B10)</f>
        <v>11805.33</v>
      </c>
      <c r="C36" s="29" t="s">
        <v>216</v>
      </c>
      <c r="D36" s="117">
        <f>SUM(D6:D33)</f>
        <v>11805.33</v>
      </c>
      <c r="E36" s="31" t="s">
        <v>216</v>
      </c>
      <c r="F36" s="117">
        <f>SUM(F6,F10,F20)</f>
        <v>11805.33</v>
      </c>
      <c r="G36" s="31" t="s">
        <v>216</v>
      </c>
      <c r="H36" s="117">
        <f>SUM(H6:H20)</f>
        <v>11805.33</v>
      </c>
    </row>
    <row r="37" spans="1:8" s="19" customFormat="1" ht="19.5" customHeight="1">
      <c r="A37" s="19" t="s">
        <v>213</v>
      </c>
      <c r="B37" s="118"/>
      <c r="D37" s="118"/>
      <c r="F37" s="128"/>
      <c r="H37" s="128"/>
    </row>
  </sheetData>
  <mergeCells count="4">
    <mergeCell ref="A2:H2"/>
    <mergeCell ref="D3:H3"/>
    <mergeCell ref="A4:B4"/>
    <mergeCell ref="C4:H4"/>
  </mergeCells>
  <phoneticPr fontId="2" type="noConversion"/>
  <printOptions horizontalCentered="1"/>
  <pageMargins left="0.15748031496062992" right="0.15748031496062992" top="0.59055118110236227" bottom="0.19685039370078741" header="0.51181102362204722" footer="0.23622047244094491"/>
  <pageSetup paperSize="9" scale="92" firstPageNumber="16" orientation="landscape" useFirstPageNumber="1" r:id="rId1"/>
  <headerFooter alignWithMargins="0">
    <oddFooter>&amp;C－ &amp;P －</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I20"/>
  <sheetViews>
    <sheetView showZeros="0" workbookViewId="0">
      <selection activeCell="B8" sqref="B8"/>
    </sheetView>
  </sheetViews>
  <sheetFormatPr defaultColWidth="9" defaultRowHeight="14.25"/>
  <cols>
    <col min="1" max="1" width="13.25" style="11" customWidth="1"/>
    <col min="2" max="2" width="17.25" style="11" customWidth="1"/>
    <col min="3" max="3" width="13.5" style="11" customWidth="1"/>
    <col min="4" max="4" width="10.875" style="11" customWidth="1"/>
    <col min="5" max="5" width="15.375" style="11" customWidth="1"/>
    <col min="6" max="6" width="9" style="11"/>
    <col min="7" max="7" width="14.625" style="11" customWidth="1"/>
    <col min="8" max="8" width="8.375" style="11" customWidth="1"/>
    <col min="9" max="16384" width="9" style="11"/>
  </cols>
  <sheetData>
    <row r="1" spans="1:9" ht="23.25" customHeight="1">
      <c r="A1" s="9" t="s">
        <v>145</v>
      </c>
    </row>
    <row r="2" spans="1:9" ht="29.25" customHeight="1">
      <c r="A2" s="197" t="s">
        <v>152</v>
      </c>
      <c r="B2" s="197"/>
      <c r="C2" s="197"/>
      <c r="D2" s="197"/>
      <c r="E2" s="197"/>
      <c r="F2" s="197"/>
      <c r="G2" s="197"/>
      <c r="H2" s="197"/>
      <c r="I2" s="197"/>
    </row>
    <row r="3" spans="1:9" ht="18.75" customHeight="1">
      <c r="A3" s="132" t="s">
        <v>228</v>
      </c>
      <c r="B3" s="100"/>
      <c r="C3" s="33"/>
      <c r="D3" s="34"/>
      <c r="E3" s="34"/>
      <c r="F3" s="34"/>
      <c r="G3" s="34"/>
      <c r="H3" s="100" t="s">
        <v>0</v>
      </c>
      <c r="I3" s="100"/>
    </row>
    <row r="4" spans="1:9" s="36" customFormat="1" ht="40.5">
      <c r="A4" s="35" t="s">
        <v>73</v>
      </c>
      <c r="B4" s="35" t="s">
        <v>88</v>
      </c>
      <c r="C4" s="35" t="s">
        <v>14</v>
      </c>
      <c r="D4" s="15" t="s">
        <v>15</v>
      </c>
      <c r="E4" s="15" t="s">
        <v>16</v>
      </c>
      <c r="F4" s="16" t="s">
        <v>72</v>
      </c>
      <c r="G4" s="16" t="s">
        <v>18</v>
      </c>
      <c r="H4" s="15" t="s">
        <v>19</v>
      </c>
      <c r="I4" s="15" t="s">
        <v>20</v>
      </c>
    </row>
    <row r="5" spans="1:9" ht="27" customHeight="1">
      <c r="A5" s="133"/>
      <c r="B5" s="134" t="s">
        <v>232</v>
      </c>
      <c r="C5" s="135">
        <f t="shared" ref="C5:C13" si="0">SUM(D5:I5)</f>
        <v>11805.33</v>
      </c>
      <c r="D5" s="140">
        <f t="shared" ref="D5:I5" si="1">SUM(D6:D13)</f>
        <v>6791.38</v>
      </c>
      <c r="E5" s="140">
        <f t="shared" si="1"/>
        <v>153.9</v>
      </c>
      <c r="F5" s="140">
        <f t="shared" si="1"/>
        <v>0</v>
      </c>
      <c r="G5" s="140">
        <f t="shared" si="1"/>
        <v>3366.06</v>
      </c>
      <c r="H5" s="140">
        <f t="shared" si="1"/>
        <v>1493.99</v>
      </c>
      <c r="I5" s="140">
        <f t="shared" si="1"/>
        <v>0</v>
      </c>
    </row>
    <row r="6" spans="1:9" ht="27" customHeight="1">
      <c r="A6" s="37" t="s">
        <v>229</v>
      </c>
      <c r="B6" s="136" t="s">
        <v>233</v>
      </c>
      <c r="C6" s="135">
        <v>907.79</v>
      </c>
      <c r="D6" s="141">
        <v>503.97</v>
      </c>
      <c r="E6" s="141">
        <v>0</v>
      </c>
      <c r="F6" s="141">
        <v>0</v>
      </c>
      <c r="G6" s="141">
        <v>342</v>
      </c>
      <c r="H6" s="141">
        <v>61.82</v>
      </c>
      <c r="I6" s="105"/>
    </row>
    <row r="7" spans="1:9" ht="27" customHeight="1">
      <c r="A7" s="37" t="s">
        <v>230</v>
      </c>
      <c r="B7" s="137" t="s">
        <v>234</v>
      </c>
      <c r="C7" s="135">
        <v>1661.56</v>
      </c>
      <c r="D7" s="141">
        <v>1303.6300000000001</v>
      </c>
      <c r="E7" s="141">
        <v>5</v>
      </c>
      <c r="F7" s="141">
        <v>0</v>
      </c>
      <c r="G7" s="141">
        <v>182.5</v>
      </c>
      <c r="H7" s="141">
        <v>170.43</v>
      </c>
      <c r="I7" s="105"/>
    </row>
    <row r="8" spans="1:9" ht="27" customHeight="1">
      <c r="A8" s="37" t="s">
        <v>231</v>
      </c>
      <c r="B8" s="137" t="s">
        <v>235</v>
      </c>
      <c r="C8" s="135">
        <v>9235.98</v>
      </c>
      <c r="D8" s="141">
        <v>4983.78</v>
      </c>
      <c r="E8" s="141">
        <v>148.9</v>
      </c>
      <c r="F8" s="141">
        <v>0</v>
      </c>
      <c r="G8" s="141">
        <v>2841.56</v>
      </c>
      <c r="H8" s="141">
        <v>1261.74</v>
      </c>
      <c r="I8" s="105"/>
    </row>
    <row r="9" spans="1:9" ht="27" customHeight="1">
      <c r="A9" s="37"/>
      <c r="B9" s="137"/>
      <c r="C9" s="135">
        <f t="shared" si="0"/>
        <v>0</v>
      </c>
      <c r="D9" s="138"/>
      <c r="E9" s="138"/>
      <c r="F9" s="105"/>
      <c r="G9" s="105"/>
      <c r="H9" s="105"/>
      <c r="I9" s="105"/>
    </row>
    <row r="10" spans="1:9" s="41" customFormat="1" ht="27" customHeight="1">
      <c r="A10" s="38"/>
      <c r="B10" s="38"/>
      <c r="C10" s="135">
        <f t="shared" si="0"/>
        <v>0</v>
      </c>
      <c r="D10" s="39"/>
      <c r="E10" s="39"/>
      <c r="F10" s="39"/>
      <c r="G10" s="40"/>
      <c r="H10" s="40"/>
      <c r="I10" s="40"/>
    </row>
    <row r="11" spans="1:9" s="41" customFormat="1" ht="27" customHeight="1">
      <c r="A11" s="38"/>
      <c r="B11" s="38"/>
      <c r="C11" s="135">
        <f t="shared" si="0"/>
        <v>0</v>
      </c>
      <c r="D11" s="39"/>
      <c r="E11" s="39"/>
      <c r="F11" s="39"/>
      <c r="G11" s="40"/>
      <c r="H11" s="40"/>
      <c r="I11" s="40"/>
    </row>
    <row r="12" spans="1:9" s="41" customFormat="1" ht="27" customHeight="1">
      <c r="A12" s="38"/>
      <c r="B12" s="38"/>
      <c r="C12" s="135">
        <f t="shared" si="0"/>
        <v>0</v>
      </c>
      <c r="D12" s="39"/>
      <c r="E12" s="39"/>
      <c r="F12" s="39"/>
      <c r="G12" s="40"/>
      <c r="H12" s="40"/>
      <c r="I12" s="40"/>
    </row>
    <row r="13" spans="1:9" s="41" customFormat="1" ht="27" customHeight="1">
      <c r="A13" s="38"/>
      <c r="B13" s="38"/>
      <c r="C13" s="139">
        <f t="shared" si="0"/>
        <v>0</v>
      </c>
      <c r="D13" s="39"/>
      <c r="E13" s="39"/>
      <c r="F13" s="39"/>
      <c r="G13" s="40"/>
      <c r="H13" s="40"/>
      <c r="I13" s="40"/>
    </row>
    <row r="14" spans="1:9" ht="28.5" customHeight="1">
      <c r="A14" s="209" t="s">
        <v>213</v>
      </c>
      <c r="B14" s="209"/>
      <c r="C14" s="209"/>
      <c r="D14" s="209"/>
      <c r="E14" s="209"/>
      <c r="F14" s="209"/>
      <c r="G14" s="209"/>
      <c r="H14" s="209"/>
      <c r="I14" s="209"/>
    </row>
    <row r="15" spans="1:9">
      <c r="D15" s="43"/>
      <c r="E15" s="43"/>
    </row>
    <row r="16" spans="1:9">
      <c r="D16" s="43"/>
      <c r="E16" s="43"/>
    </row>
    <row r="17" spans="4:5">
      <c r="D17" s="43"/>
      <c r="E17" s="43"/>
    </row>
    <row r="18" spans="4:5">
      <c r="D18" s="43"/>
      <c r="E18" s="43"/>
    </row>
    <row r="19" spans="4:5">
      <c r="D19" s="43"/>
      <c r="E19" s="43"/>
    </row>
    <row r="20" spans="4:5">
      <c r="D20" s="43"/>
      <c r="E20" s="43"/>
    </row>
  </sheetData>
  <mergeCells count="2">
    <mergeCell ref="A2:I2"/>
    <mergeCell ref="A14:I14"/>
  </mergeCells>
  <phoneticPr fontId="2" type="noConversion"/>
  <printOptions horizontalCentered="1"/>
  <pageMargins left="0.35433070866141736" right="0.35433070866141736" top="0.98425196850393704" bottom="0.98425196850393704" header="0.51181102362204722" footer="0.51181102362204722"/>
  <pageSetup paperSize="9" firstPageNumber="17" orientation="landscape" useFirstPageNumber="1" r:id="rId1"/>
  <headerFooter alignWithMargins="0">
    <oddFooter>&amp;C－ &amp;P －</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H22"/>
  <sheetViews>
    <sheetView showZeros="0" workbookViewId="0">
      <selection activeCell="E20" sqref="E20"/>
    </sheetView>
  </sheetViews>
  <sheetFormatPr defaultColWidth="9" defaultRowHeight="14.25"/>
  <cols>
    <col min="1" max="1" width="14" style="11" customWidth="1"/>
    <col min="2" max="2" width="20.75" style="11" customWidth="1"/>
    <col min="3" max="3" width="14.625" style="11" customWidth="1"/>
    <col min="4" max="4" width="10.875" style="11" customWidth="1"/>
    <col min="5" max="7" width="14.25" style="11" customWidth="1"/>
    <col min="8" max="8" width="13" style="11" customWidth="1"/>
    <col min="9" max="16384" width="9" style="11"/>
  </cols>
  <sheetData>
    <row r="1" spans="1:8" ht="23.25" customHeight="1">
      <c r="A1" s="9" t="s">
        <v>146</v>
      </c>
    </row>
    <row r="2" spans="1:8" ht="29.25" customHeight="1">
      <c r="A2" s="197" t="s">
        <v>153</v>
      </c>
      <c r="B2" s="197"/>
      <c r="C2" s="197"/>
      <c r="D2" s="197"/>
      <c r="E2" s="197"/>
      <c r="F2" s="197"/>
      <c r="G2" s="197"/>
      <c r="H2" s="197"/>
    </row>
    <row r="3" spans="1:8" ht="29.25" customHeight="1">
      <c r="A3" s="142" t="s">
        <v>236</v>
      </c>
      <c r="B3" s="100"/>
      <c r="C3" s="33"/>
      <c r="D3" s="34"/>
      <c r="E3" s="34"/>
      <c r="F3" s="34"/>
      <c r="G3" s="217" t="s">
        <v>0</v>
      </c>
      <c r="H3" s="217"/>
    </row>
    <row r="4" spans="1:8" s="9" customFormat="1" ht="27" customHeight="1">
      <c r="A4" s="218" t="s">
        <v>73</v>
      </c>
      <c r="B4" s="218" t="s">
        <v>88</v>
      </c>
      <c r="C4" s="218" t="s">
        <v>14</v>
      </c>
      <c r="D4" s="220" t="s">
        <v>89</v>
      </c>
      <c r="E4" s="220"/>
      <c r="F4" s="220"/>
      <c r="G4" s="220"/>
      <c r="H4" s="203" t="s">
        <v>90</v>
      </c>
    </row>
    <row r="5" spans="1:8" s="9" customFormat="1" ht="31.5" customHeight="1">
      <c r="A5" s="219"/>
      <c r="B5" s="219"/>
      <c r="C5" s="219"/>
      <c r="D5" s="16" t="s">
        <v>91</v>
      </c>
      <c r="E5" s="16" t="s">
        <v>92</v>
      </c>
      <c r="F5" s="16" t="s">
        <v>93</v>
      </c>
      <c r="G5" s="16" t="s">
        <v>94</v>
      </c>
      <c r="H5" s="205"/>
    </row>
    <row r="6" spans="1:8" s="9" customFormat="1" ht="27" customHeight="1">
      <c r="A6" s="134"/>
      <c r="B6" s="134" t="s">
        <v>237</v>
      </c>
      <c r="C6" s="135">
        <f>D6+H6</f>
        <v>11805.33</v>
      </c>
      <c r="D6" s="140">
        <f>SUM(D7:D14)</f>
        <v>8366.68</v>
      </c>
      <c r="E6" s="140">
        <f t="shared" ref="E6:H6" si="0">SUM(E7:E14)</f>
        <v>6790.54</v>
      </c>
      <c r="F6" s="140">
        <f t="shared" si="0"/>
        <v>759.72</v>
      </c>
      <c r="G6" s="140">
        <f t="shared" si="0"/>
        <v>816.42000000000007</v>
      </c>
      <c r="H6" s="140">
        <f t="shared" si="0"/>
        <v>3438.65</v>
      </c>
    </row>
    <row r="7" spans="1:8" ht="27" customHeight="1">
      <c r="A7" s="37" t="s">
        <v>229</v>
      </c>
      <c r="B7" s="136" t="s">
        <v>238</v>
      </c>
      <c r="C7" s="135">
        <v>907.79</v>
      </c>
      <c r="D7" s="140">
        <v>759.16</v>
      </c>
      <c r="E7" s="144">
        <v>577</v>
      </c>
      <c r="F7" s="144">
        <v>104.52</v>
      </c>
      <c r="G7" s="141">
        <v>77.64</v>
      </c>
      <c r="H7" s="141">
        <v>148.63</v>
      </c>
    </row>
    <row r="8" spans="1:8" ht="27" customHeight="1">
      <c r="A8" s="37" t="s">
        <v>230</v>
      </c>
      <c r="B8" s="137" t="s">
        <v>239</v>
      </c>
      <c r="C8" s="135">
        <v>1661.56</v>
      </c>
      <c r="D8" s="140">
        <v>1572.79</v>
      </c>
      <c r="E8" s="141">
        <v>1357.54</v>
      </c>
      <c r="F8" s="141">
        <v>117.66</v>
      </c>
      <c r="G8" s="141">
        <v>97.59</v>
      </c>
      <c r="H8" s="141">
        <v>88.77</v>
      </c>
    </row>
    <row r="9" spans="1:8" ht="27" customHeight="1">
      <c r="A9" s="37" t="s">
        <v>231</v>
      </c>
      <c r="B9" s="137" t="s">
        <v>240</v>
      </c>
      <c r="C9" s="135">
        <v>9235.98</v>
      </c>
      <c r="D9" s="140">
        <v>6034.73</v>
      </c>
      <c r="E9" s="141">
        <v>4856</v>
      </c>
      <c r="F9" s="141">
        <v>537.54</v>
      </c>
      <c r="G9" s="141">
        <v>641.19000000000005</v>
      </c>
      <c r="H9" s="141">
        <v>3201.25</v>
      </c>
    </row>
    <row r="10" spans="1:8" ht="27" customHeight="1">
      <c r="A10" s="37"/>
      <c r="B10" s="137"/>
      <c r="C10" s="135">
        <f t="shared" ref="C10:C14" si="1">D10+H10</f>
        <v>0</v>
      </c>
      <c r="D10" s="140">
        <f t="shared" ref="D10:D14" si="2">SUM(E10:G10)</f>
        <v>0</v>
      </c>
      <c r="E10" s="105"/>
      <c r="F10" s="105"/>
      <c r="G10" s="105"/>
      <c r="H10" s="105"/>
    </row>
    <row r="11" spans="1:8" s="41" customFormat="1" ht="27" customHeight="1">
      <c r="A11" s="38"/>
      <c r="B11" s="38"/>
      <c r="C11" s="135">
        <f t="shared" si="1"/>
        <v>0</v>
      </c>
      <c r="D11" s="140">
        <f t="shared" si="2"/>
        <v>0</v>
      </c>
      <c r="E11" s="138"/>
      <c r="F11" s="105"/>
      <c r="G11" s="40"/>
      <c r="H11" s="40"/>
    </row>
    <row r="12" spans="1:8" s="41" customFormat="1" ht="27" customHeight="1">
      <c r="A12" s="38"/>
      <c r="B12" s="38"/>
      <c r="C12" s="135">
        <f t="shared" si="1"/>
        <v>0</v>
      </c>
      <c r="D12" s="140">
        <f t="shared" si="2"/>
        <v>0</v>
      </c>
      <c r="E12" s="39"/>
      <c r="F12" s="39"/>
      <c r="G12" s="40"/>
      <c r="H12" s="40"/>
    </row>
    <row r="13" spans="1:8" s="41" customFormat="1" ht="27" customHeight="1">
      <c r="A13" s="38"/>
      <c r="B13" s="38"/>
      <c r="C13" s="135">
        <f t="shared" si="1"/>
        <v>0</v>
      </c>
      <c r="D13" s="140">
        <f t="shared" si="2"/>
        <v>0</v>
      </c>
      <c r="E13" s="39"/>
      <c r="F13" s="39"/>
      <c r="G13" s="40"/>
      <c r="H13" s="40"/>
    </row>
    <row r="14" spans="1:8" s="41" customFormat="1" ht="27" customHeight="1">
      <c r="A14" s="38"/>
      <c r="B14" s="38"/>
      <c r="C14" s="139">
        <f t="shared" si="1"/>
        <v>0</v>
      </c>
      <c r="D14" s="145">
        <f t="shared" si="2"/>
        <v>0</v>
      </c>
      <c r="E14" s="39"/>
      <c r="F14" s="39"/>
      <c r="G14" s="40"/>
      <c r="H14" s="40"/>
    </row>
    <row r="15" spans="1:8" ht="27" customHeight="1">
      <c r="A15" s="209" t="s">
        <v>213</v>
      </c>
      <c r="B15" s="209"/>
      <c r="C15" s="209"/>
      <c r="D15" s="209"/>
      <c r="E15" s="209"/>
      <c r="F15" s="209"/>
      <c r="G15" s="209"/>
      <c r="H15" s="209"/>
    </row>
    <row r="16" spans="1:8">
      <c r="D16" s="43"/>
      <c r="E16" s="43"/>
    </row>
    <row r="17" spans="4:5">
      <c r="D17" s="43"/>
      <c r="E17" s="43"/>
    </row>
    <row r="18" spans="4:5">
      <c r="D18" s="43"/>
      <c r="E18" s="43"/>
    </row>
    <row r="19" spans="4:5">
      <c r="D19" s="43"/>
      <c r="E19" s="43"/>
    </row>
    <row r="20" spans="4:5">
      <c r="D20" s="43"/>
      <c r="E20" s="43"/>
    </row>
    <row r="21" spans="4:5">
      <c r="D21" s="43"/>
      <c r="E21" s="43"/>
    </row>
    <row r="22" spans="4:5">
      <c r="D22" s="43"/>
      <c r="E22" s="43"/>
    </row>
  </sheetData>
  <mergeCells count="8">
    <mergeCell ref="A15:H15"/>
    <mergeCell ref="A2:H2"/>
    <mergeCell ref="G3:H3"/>
    <mergeCell ref="A4:A5"/>
    <mergeCell ref="B4:B5"/>
    <mergeCell ref="C4:C5"/>
    <mergeCell ref="D4:G4"/>
    <mergeCell ref="H4:H5"/>
  </mergeCells>
  <phoneticPr fontId="2" type="noConversion"/>
  <printOptions horizontalCentered="1"/>
  <pageMargins left="0.35433070866141736" right="0.35433070866141736" top="0.98425196850393704" bottom="0.98425196850393704" header="0.51181102362204722" footer="0.51181102362204722"/>
  <pageSetup paperSize="9" firstPageNumber="18" orientation="landscape" useFirstPageNumber="1" r:id="rId1"/>
  <headerFooter alignWithMargins="0">
    <oddFooter>&amp;C－ &amp;P －</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L11"/>
  <sheetViews>
    <sheetView showZeros="0" workbookViewId="0">
      <selection activeCell="I19" sqref="I19"/>
    </sheetView>
  </sheetViews>
  <sheetFormatPr defaultColWidth="9" defaultRowHeight="14.25"/>
  <cols>
    <col min="1" max="1" width="13.125" style="11" customWidth="1"/>
    <col min="2" max="2" width="12.375" style="44" bestFit="1" customWidth="1"/>
    <col min="3" max="3" width="14.875" style="11" customWidth="1"/>
    <col min="4" max="5" width="9.25" style="11" customWidth="1"/>
    <col min="6" max="6" width="10.25" style="11" customWidth="1"/>
    <col min="7" max="7" width="9.25" style="11" customWidth="1"/>
    <col min="8" max="8" width="10.875" style="11" customWidth="1"/>
    <col min="9" max="9" width="8.375" style="11" customWidth="1"/>
    <col min="10" max="10" width="9.25" style="11" customWidth="1"/>
    <col min="11" max="11" width="15" style="11" customWidth="1"/>
    <col min="12" max="12" width="10.25" style="11" customWidth="1"/>
    <col min="13" max="16384" width="9" style="11"/>
  </cols>
  <sheetData>
    <row r="1" spans="1:12" ht="23.25" customHeight="1">
      <c r="A1" s="9" t="s">
        <v>75</v>
      </c>
    </row>
    <row r="2" spans="1:12" ht="29.25" customHeight="1">
      <c r="A2" s="221" t="s">
        <v>162</v>
      </c>
      <c r="B2" s="221"/>
      <c r="C2" s="221"/>
      <c r="D2" s="221"/>
      <c r="E2" s="221"/>
      <c r="F2" s="221"/>
      <c r="G2" s="221"/>
      <c r="H2" s="221"/>
      <c r="I2" s="221"/>
      <c r="J2" s="221"/>
      <c r="K2" s="221"/>
      <c r="L2" s="221"/>
    </row>
    <row r="3" spans="1:12" s="9" customFormat="1" ht="22.5" customHeight="1">
      <c r="A3" s="12" t="s">
        <v>241</v>
      </c>
      <c r="B3" s="152"/>
      <c r="L3" s="14" t="s">
        <v>24</v>
      </c>
    </row>
    <row r="4" spans="1:12" s="9" customFormat="1" ht="22.5" customHeight="1">
      <c r="A4" s="218" t="s">
        <v>73</v>
      </c>
      <c r="B4" s="218" t="s">
        <v>88</v>
      </c>
      <c r="C4" s="220" t="s">
        <v>21</v>
      </c>
      <c r="D4" s="220" t="s">
        <v>22</v>
      </c>
      <c r="E4" s="220"/>
      <c r="F4" s="220"/>
      <c r="G4" s="220"/>
      <c r="H4" s="220"/>
      <c r="I4" s="220"/>
      <c r="J4" s="220"/>
      <c r="K4" s="220" t="s">
        <v>23</v>
      </c>
      <c r="L4" s="220" t="s">
        <v>13</v>
      </c>
    </row>
    <row r="5" spans="1:12" s="9" customFormat="1" ht="48" customHeight="1">
      <c r="A5" s="219"/>
      <c r="B5" s="219"/>
      <c r="C5" s="220"/>
      <c r="D5" s="16" t="s">
        <v>14</v>
      </c>
      <c r="E5" s="16" t="s">
        <v>15</v>
      </c>
      <c r="F5" s="16" t="s">
        <v>99</v>
      </c>
      <c r="G5" s="16" t="s">
        <v>72</v>
      </c>
      <c r="H5" s="16" t="s">
        <v>100</v>
      </c>
      <c r="I5" s="16" t="s">
        <v>19</v>
      </c>
      <c r="J5" s="16" t="s">
        <v>20</v>
      </c>
      <c r="K5" s="220"/>
      <c r="L5" s="220"/>
    </row>
    <row r="6" spans="1:12" ht="30.75" customHeight="1">
      <c r="A6" s="105"/>
      <c r="B6" s="141"/>
      <c r="C6" s="147" t="s">
        <v>237</v>
      </c>
      <c r="D6" s="148">
        <f>SUM(E6:J6)</f>
        <v>128.86000000000001</v>
      </c>
      <c r="E6" s="149"/>
      <c r="F6" s="155">
        <f>SUM(F7:F10)</f>
        <v>1</v>
      </c>
      <c r="G6" s="154">
        <f t="shared" ref="G6:I6" si="0">SUM(G7:G10)</f>
        <v>0</v>
      </c>
      <c r="H6" s="154">
        <f t="shared" si="0"/>
        <v>32.980000000000004</v>
      </c>
      <c r="I6" s="154">
        <f t="shared" si="0"/>
        <v>94.88</v>
      </c>
      <c r="J6" s="149"/>
      <c r="K6" s="150"/>
      <c r="L6" s="150"/>
    </row>
    <row r="7" spans="1:12" s="3" customFormat="1" ht="30.75" customHeight="1">
      <c r="A7" s="103" t="s">
        <v>229</v>
      </c>
      <c r="B7" s="150" t="s">
        <v>244</v>
      </c>
      <c r="C7" s="103" t="s">
        <v>242</v>
      </c>
      <c r="D7" s="148">
        <v>42</v>
      </c>
      <c r="E7" s="153">
        <v>0</v>
      </c>
      <c r="F7" s="153">
        <v>0</v>
      </c>
      <c r="G7" s="153">
        <v>0</v>
      </c>
      <c r="H7" s="153">
        <v>20.12</v>
      </c>
      <c r="I7" s="153">
        <v>21.88</v>
      </c>
      <c r="J7" s="153"/>
      <c r="K7" s="151"/>
      <c r="L7" s="103"/>
    </row>
    <row r="8" spans="1:12" s="3" customFormat="1" ht="30.75" customHeight="1">
      <c r="A8" s="103" t="s">
        <v>230</v>
      </c>
      <c r="B8" s="150" t="s">
        <v>245</v>
      </c>
      <c r="C8" s="103" t="s">
        <v>6</v>
      </c>
      <c r="D8" s="148">
        <v>9.86</v>
      </c>
      <c r="E8" s="150">
        <v>0</v>
      </c>
      <c r="F8" s="150">
        <v>1</v>
      </c>
      <c r="G8" s="150">
        <v>0</v>
      </c>
      <c r="H8" s="150">
        <v>8.86</v>
      </c>
      <c r="I8" s="150">
        <v>0</v>
      </c>
      <c r="J8" s="150"/>
      <c r="K8" s="195" t="s">
        <v>295</v>
      </c>
      <c r="L8" s="103"/>
    </row>
    <row r="9" spans="1:12" s="3" customFormat="1" ht="30.75" customHeight="1">
      <c r="A9" s="103" t="s">
        <v>230</v>
      </c>
      <c r="B9" s="150" t="s">
        <v>245</v>
      </c>
      <c r="C9" s="103" t="s">
        <v>243</v>
      </c>
      <c r="D9" s="148">
        <v>4</v>
      </c>
      <c r="E9" s="150">
        <v>0</v>
      </c>
      <c r="F9" s="150">
        <v>0</v>
      </c>
      <c r="G9" s="150">
        <v>0</v>
      </c>
      <c r="H9" s="150">
        <v>4</v>
      </c>
      <c r="I9" s="150">
        <v>0</v>
      </c>
      <c r="J9" s="150"/>
      <c r="K9" s="151" t="s">
        <v>296</v>
      </c>
      <c r="L9" s="103"/>
    </row>
    <row r="10" spans="1:12" s="3" customFormat="1" ht="30.75" customHeight="1">
      <c r="A10" s="103" t="s">
        <v>231</v>
      </c>
      <c r="B10" s="150" t="s">
        <v>246</v>
      </c>
      <c r="C10" s="103" t="s">
        <v>242</v>
      </c>
      <c r="D10" s="148">
        <v>73</v>
      </c>
      <c r="E10" s="150">
        <v>0</v>
      </c>
      <c r="F10" s="150">
        <v>0</v>
      </c>
      <c r="G10" s="150">
        <v>0</v>
      </c>
      <c r="H10" s="150">
        <v>0</v>
      </c>
      <c r="I10" s="150">
        <v>73</v>
      </c>
      <c r="J10" s="150"/>
      <c r="K10" s="195" t="s">
        <v>314</v>
      </c>
      <c r="L10" s="103"/>
    </row>
    <row r="11" spans="1:12" ht="25.5" customHeight="1">
      <c r="A11" s="209" t="s">
        <v>213</v>
      </c>
      <c r="B11" s="209"/>
      <c r="C11" s="209"/>
      <c r="D11" s="209"/>
      <c r="E11" s="209"/>
      <c r="F11" s="209"/>
      <c r="G11" s="209"/>
      <c r="H11" s="209"/>
      <c r="I11" s="209"/>
      <c r="J11" s="209"/>
      <c r="K11" s="209"/>
      <c r="L11" s="209"/>
    </row>
  </sheetData>
  <mergeCells count="8">
    <mergeCell ref="A11:L11"/>
    <mergeCell ref="A4:A5"/>
    <mergeCell ref="B4:B5"/>
    <mergeCell ref="A2:L2"/>
    <mergeCell ref="C4:C5"/>
    <mergeCell ref="D4:J4"/>
    <mergeCell ref="K4:K5"/>
    <mergeCell ref="L4:L5"/>
  </mergeCells>
  <phoneticPr fontId="2" type="noConversion"/>
  <conditionalFormatting sqref="K8:K10 E7:J7">
    <cfRule type="cellIs" dxfId="2" priority="1" stopIfTrue="1" operator="equal">
      <formula>0</formula>
    </cfRule>
  </conditionalFormatting>
  <printOptions horizontalCentered="1"/>
  <pageMargins left="0.35433070866141736" right="0.35433070866141736" top="0.98425196850393704" bottom="0.98425196850393704" header="0.51181102362204722" footer="0.51181102362204722"/>
  <pageSetup paperSize="9" scale="99" firstPageNumber="19" orientation="landscape" useFirstPageNumber="1" r:id="rId1"/>
  <headerFooter alignWithMargins="0">
    <oddFooter>&amp;C－ &amp;P －</oddFooter>
  </headerFooter>
</worksheet>
</file>

<file path=xl/worksheets/sheet6.xml><?xml version="1.0" encoding="utf-8"?>
<worksheet xmlns="http://schemas.openxmlformats.org/spreadsheetml/2006/main" xmlns:r="http://schemas.openxmlformats.org/officeDocument/2006/relationships">
  <dimension ref="A1:R25"/>
  <sheetViews>
    <sheetView showZeros="0" topLeftCell="A5" workbookViewId="0">
      <selection activeCell="K24" sqref="K7:K24"/>
    </sheetView>
  </sheetViews>
  <sheetFormatPr defaultColWidth="9" defaultRowHeight="14.25"/>
  <cols>
    <col min="1" max="1" width="10.375" style="11" customWidth="1"/>
    <col min="2" max="2" width="13.5" style="44" bestFit="1" customWidth="1"/>
    <col min="3" max="3" width="14.875" style="11" customWidth="1"/>
    <col min="4" max="4" width="7.25" style="11" bestFit="1" customWidth="1"/>
    <col min="5" max="5" width="5" style="11" bestFit="1" customWidth="1"/>
    <col min="6" max="6" width="10.375" style="11" bestFit="1" customWidth="1"/>
    <col min="7" max="7" width="6.75" style="11" bestFit="1" customWidth="1"/>
    <col min="8" max="8" width="10.375" style="11" bestFit="1" customWidth="1"/>
    <col min="9" max="9" width="8.625" style="11" bestFit="1" customWidth="1"/>
    <col min="10" max="10" width="6.75" style="11" bestFit="1" customWidth="1"/>
    <col min="11" max="11" width="30.125" style="11" customWidth="1"/>
    <col min="12" max="12" width="5" style="11" bestFit="1" customWidth="1"/>
    <col min="13" max="16384" width="9" style="11"/>
  </cols>
  <sheetData>
    <row r="1" spans="1:18" ht="23.25" customHeight="1">
      <c r="A1" s="9" t="s">
        <v>76</v>
      </c>
    </row>
    <row r="2" spans="1:18" ht="29.25" customHeight="1">
      <c r="A2" s="221" t="s">
        <v>147</v>
      </c>
      <c r="B2" s="221"/>
      <c r="C2" s="221"/>
      <c r="D2" s="221"/>
      <c r="E2" s="221"/>
      <c r="F2" s="221"/>
      <c r="G2" s="221"/>
      <c r="H2" s="221"/>
      <c r="I2" s="221"/>
      <c r="J2" s="221"/>
      <c r="K2" s="221"/>
      <c r="L2" s="221"/>
    </row>
    <row r="3" spans="1:18" s="9" customFormat="1" ht="22.5" customHeight="1">
      <c r="A3" s="156" t="s">
        <v>241</v>
      </c>
      <c r="B3" s="152"/>
      <c r="K3" s="224" t="s">
        <v>0</v>
      </c>
      <c r="L3" s="224"/>
    </row>
    <row r="4" spans="1:18" s="9" customFormat="1" ht="22.5" customHeight="1">
      <c r="A4" s="218" t="s">
        <v>73</v>
      </c>
      <c r="B4" s="218" t="s">
        <v>88</v>
      </c>
      <c r="C4" s="220" t="s">
        <v>21</v>
      </c>
      <c r="D4" s="220" t="s">
        <v>22</v>
      </c>
      <c r="E4" s="220"/>
      <c r="F4" s="220"/>
      <c r="G4" s="220"/>
      <c r="H4" s="220"/>
      <c r="I4" s="220"/>
      <c r="J4" s="220"/>
      <c r="K4" s="220" t="s">
        <v>23</v>
      </c>
      <c r="L4" s="220" t="s">
        <v>13</v>
      </c>
    </row>
    <row r="5" spans="1:18" s="9" customFormat="1" ht="46.5" customHeight="1">
      <c r="A5" s="219"/>
      <c r="B5" s="219"/>
      <c r="C5" s="220"/>
      <c r="D5" s="16" t="s">
        <v>14</v>
      </c>
      <c r="E5" s="16" t="s">
        <v>15</v>
      </c>
      <c r="F5" s="16" t="s">
        <v>99</v>
      </c>
      <c r="G5" s="16" t="s">
        <v>17</v>
      </c>
      <c r="H5" s="16" t="s">
        <v>100</v>
      </c>
      <c r="I5" s="16" t="s">
        <v>20</v>
      </c>
      <c r="J5" s="16" t="s">
        <v>19</v>
      </c>
      <c r="K5" s="220"/>
      <c r="L5" s="220"/>
    </row>
    <row r="6" spans="1:18" ht="25.5" customHeight="1">
      <c r="A6" s="105"/>
      <c r="B6" s="141"/>
      <c r="C6" s="147" t="s">
        <v>237</v>
      </c>
      <c r="D6" s="157">
        <f>SUM(E6:J6)</f>
        <v>3438.6499999999996</v>
      </c>
      <c r="E6" s="158">
        <f>SUM(E7:E24)</f>
        <v>0</v>
      </c>
      <c r="F6" s="158">
        <f>SUM(F7:F24)</f>
        <v>152.9</v>
      </c>
      <c r="G6" s="158">
        <f t="shared" ref="G6:J6" si="0">SUM(G7:G24)</f>
        <v>0</v>
      </c>
      <c r="H6" s="158">
        <f t="shared" si="0"/>
        <v>2408.4899999999998</v>
      </c>
      <c r="I6" s="158">
        <f t="shared" si="0"/>
        <v>0</v>
      </c>
      <c r="J6" s="158">
        <f t="shared" si="0"/>
        <v>877.26</v>
      </c>
      <c r="K6" s="150"/>
      <c r="L6" s="150"/>
    </row>
    <row r="7" spans="1:18" s="3" customFormat="1" ht="25.5" customHeight="1">
      <c r="A7" s="150">
        <v>2050201</v>
      </c>
      <c r="B7" s="146" t="s">
        <v>256</v>
      </c>
      <c r="C7" s="103" t="s">
        <v>249</v>
      </c>
      <c r="D7" s="157">
        <v>33.46</v>
      </c>
      <c r="E7" s="107">
        <v>0</v>
      </c>
      <c r="F7" s="107">
        <v>0</v>
      </c>
      <c r="G7" s="107">
        <v>0</v>
      </c>
      <c r="H7" s="107">
        <v>33.46</v>
      </c>
      <c r="I7" s="107"/>
      <c r="J7" s="107">
        <v>0</v>
      </c>
      <c r="K7" s="278" t="s">
        <v>315</v>
      </c>
      <c r="L7" s="103"/>
      <c r="N7" s="222"/>
      <c r="O7" s="222"/>
      <c r="P7" s="222"/>
      <c r="Q7" s="222"/>
      <c r="R7" s="222"/>
    </row>
    <row r="8" spans="1:18" s="3" customFormat="1" ht="36">
      <c r="A8" s="150">
        <v>2050201</v>
      </c>
      <c r="B8" s="150" t="s">
        <v>244</v>
      </c>
      <c r="C8" s="103" t="s">
        <v>250</v>
      </c>
      <c r="D8" s="157">
        <v>20</v>
      </c>
      <c r="E8" s="103">
        <v>0</v>
      </c>
      <c r="F8" s="103">
        <v>0</v>
      </c>
      <c r="G8" s="103">
        <v>0</v>
      </c>
      <c r="H8" s="103">
        <v>20</v>
      </c>
      <c r="I8" s="103"/>
      <c r="J8" s="103">
        <v>0</v>
      </c>
      <c r="K8" s="279" t="s">
        <v>316</v>
      </c>
      <c r="L8" s="103"/>
      <c r="N8" s="222"/>
      <c r="O8" s="222"/>
      <c r="P8" s="222"/>
      <c r="Q8" s="222"/>
      <c r="R8" s="222"/>
    </row>
    <row r="9" spans="1:18" s="3" customFormat="1" ht="36">
      <c r="A9" s="150">
        <v>2050201</v>
      </c>
      <c r="B9" s="150" t="s">
        <v>244</v>
      </c>
      <c r="C9" s="103" t="s">
        <v>251</v>
      </c>
      <c r="D9" s="157">
        <v>46.58</v>
      </c>
      <c r="E9" s="103">
        <v>0</v>
      </c>
      <c r="F9" s="103">
        <v>0</v>
      </c>
      <c r="G9" s="103">
        <v>0</v>
      </c>
      <c r="H9" s="103">
        <v>31.14</v>
      </c>
      <c r="I9" s="103"/>
      <c r="J9" s="103">
        <v>15.44</v>
      </c>
      <c r="K9" s="279" t="s">
        <v>317</v>
      </c>
      <c r="L9" s="103"/>
    </row>
    <row r="10" spans="1:18" s="3" customFormat="1" ht="36">
      <c r="A10" s="150">
        <v>2050201</v>
      </c>
      <c r="B10" s="150" t="s">
        <v>244</v>
      </c>
      <c r="C10" s="103" t="s">
        <v>252</v>
      </c>
      <c r="D10" s="157">
        <v>18</v>
      </c>
      <c r="E10" s="103">
        <v>0</v>
      </c>
      <c r="F10" s="103">
        <v>0</v>
      </c>
      <c r="G10" s="103">
        <v>0</v>
      </c>
      <c r="H10" s="103">
        <v>18</v>
      </c>
      <c r="I10" s="103"/>
      <c r="J10" s="103">
        <v>0</v>
      </c>
      <c r="K10" s="279" t="s">
        <v>318</v>
      </c>
      <c r="L10" s="103"/>
    </row>
    <row r="11" spans="1:18" s="3" customFormat="1" ht="25.5" customHeight="1">
      <c r="A11" s="150">
        <v>2050201</v>
      </c>
      <c r="B11" s="150" t="s">
        <v>244</v>
      </c>
      <c r="C11" s="103" t="s">
        <v>253</v>
      </c>
      <c r="D11" s="157">
        <v>20</v>
      </c>
      <c r="E11" s="103">
        <v>0</v>
      </c>
      <c r="F11" s="103">
        <v>0</v>
      </c>
      <c r="G11" s="103">
        <v>0</v>
      </c>
      <c r="H11" s="103">
        <v>20</v>
      </c>
      <c r="I11" s="103"/>
      <c r="J11" s="103">
        <v>0</v>
      </c>
      <c r="K11" s="279" t="s">
        <v>319</v>
      </c>
      <c r="L11" s="103"/>
    </row>
    <row r="12" spans="1:18" s="3" customFormat="1" ht="25.5" customHeight="1">
      <c r="A12" s="150">
        <v>2050201</v>
      </c>
      <c r="B12" s="150" t="s">
        <v>244</v>
      </c>
      <c r="C12" s="103" t="s">
        <v>254</v>
      </c>
      <c r="D12" s="157">
        <v>10.59</v>
      </c>
      <c r="E12" s="107">
        <v>0</v>
      </c>
      <c r="F12" s="107">
        <v>0</v>
      </c>
      <c r="G12" s="107">
        <v>0</v>
      </c>
      <c r="H12" s="107">
        <v>10.59</v>
      </c>
      <c r="I12" s="107"/>
      <c r="J12" s="107">
        <v>0</v>
      </c>
      <c r="K12" s="278" t="s">
        <v>320</v>
      </c>
      <c r="L12" s="103"/>
    </row>
    <row r="13" spans="1:18" s="3" customFormat="1" ht="25.5" customHeight="1">
      <c r="A13" s="150">
        <v>2050202</v>
      </c>
      <c r="B13" s="150" t="s">
        <v>245</v>
      </c>
      <c r="C13" s="103" t="s">
        <v>252</v>
      </c>
      <c r="D13" s="157">
        <v>10</v>
      </c>
      <c r="E13" s="103">
        <v>0</v>
      </c>
      <c r="F13" s="103">
        <v>0</v>
      </c>
      <c r="G13" s="103">
        <v>0</v>
      </c>
      <c r="H13" s="103">
        <v>4</v>
      </c>
      <c r="I13" s="103"/>
      <c r="J13" s="103">
        <v>6</v>
      </c>
      <c r="K13" s="280" t="s">
        <v>321</v>
      </c>
      <c r="L13" s="103"/>
    </row>
    <row r="14" spans="1:18" s="3" customFormat="1" ht="25.5" customHeight="1">
      <c r="A14" s="150">
        <v>2050202</v>
      </c>
      <c r="B14" s="150" t="s">
        <v>245</v>
      </c>
      <c r="C14" s="103" t="s">
        <v>254</v>
      </c>
      <c r="D14" s="157">
        <v>5</v>
      </c>
      <c r="E14" s="103">
        <v>0</v>
      </c>
      <c r="F14" s="103">
        <v>0</v>
      </c>
      <c r="G14" s="103">
        <v>0</v>
      </c>
      <c r="H14" s="103">
        <v>0.92</v>
      </c>
      <c r="I14" s="103"/>
      <c r="J14" s="103">
        <v>4.08</v>
      </c>
      <c r="K14" s="279" t="s">
        <v>325</v>
      </c>
      <c r="L14" s="103"/>
    </row>
    <row r="15" spans="1:18" s="3" customFormat="1" ht="25.5" customHeight="1">
      <c r="A15" s="150">
        <v>2050202</v>
      </c>
      <c r="B15" s="150" t="s">
        <v>245</v>
      </c>
      <c r="C15" s="103" t="s">
        <v>249</v>
      </c>
      <c r="D15" s="157">
        <v>49.77</v>
      </c>
      <c r="E15" s="103">
        <v>0</v>
      </c>
      <c r="F15" s="103">
        <v>0</v>
      </c>
      <c r="G15" s="103">
        <v>0</v>
      </c>
      <c r="H15" s="103">
        <v>0</v>
      </c>
      <c r="I15" s="103"/>
      <c r="J15" s="103">
        <v>49.77</v>
      </c>
      <c r="K15" s="279" t="s">
        <v>322</v>
      </c>
      <c r="L15" s="103"/>
    </row>
    <row r="16" spans="1:18" s="3" customFormat="1" ht="25.5" customHeight="1">
      <c r="A16" s="150">
        <v>2050202</v>
      </c>
      <c r="B16" s="150" t="s">
        <v>245</v>
      </c>
      <c r="C16" s="103" t="s">
        <v>251</v>
      </c>
      <c r="D16" s="157">
        <v>4</v>
      </c>
      <c r="E16" s="103">
        <v>0</v>
      </c>
      <c r="F16" s="103">
        <v>0</v>
      </c>
      <c r="G16" s="103">
        <v>0</v>
      </c>
      <c r="H16" s="103">
        <v>0</v>
      </c>
      <c r="I16" s="103"/>
      <c r="J16" s="103">
        <v>4</v>
      </c>
      <c r="K16" s="280" t="s">
        <v>323</v>
      </c>
      <c r="L16" s="103"/>
    </row>
    <row r="17" spans="1:12" s="3" customFormat="1" ht="25.5" customHeight="1">
      <c r="A17" s="150">
        <v>2050202</v>
      </c>
      <c r="B17" s="150" t="s">
        <v>245</v>
      </c>
      <c r="C17" s="103" t="s">
        <v>253</v>
      </c>
      <c r="D17" s="157">
        <v>10</v>
      </c>
      <c r="E17" s="103">
        <v>0</v>
      </c>
      <c r="F17" s="103">
        <v>0</v>
      </c>
      <c r="G17" s="103">
        <v>0</v>
      </c>
      <c r="H17" s="103">
        <v>0</v>
      </c>
      <c r="I17" s="103"/>
      <c r="J17" s="103">
        <v>10</v>
      </c>
      <c r="K17" s="279" t="s">
        <v>324</v>
      </c>
      <c r="L17" s="103"/>
    </row>
    <row r="18" spans="1:12" s="3" customFormat="1" ht="36">
      <c r="A18" s="150">
        <v>2050202</v>
      </c>
      <c r="B18" s="150" t="s">
        <v>245</v>
      </c>
      <c r="C18" s="103" t="s">
        <v>250</v>
      </c>
      <c r="D18" s="157">
        <v>10</v>
      </c>
      <c r="E18" s="103">
        <v>0</v>
      </c>
      <c r="F18" s="103">
        <v>4</v>
      </c>
      <c r="G18" s="103">
        <v>0</v>
      </c>
      <c r="H18" s="103">
        <v>2</v>
      </c>
      <c r="I18" s="103"/>
      <c r="J18" s="103">
        <v>4</v>
      </c>
      <c r="K18" s="279" t="s">
        <v>326</v>
      </c>
      <c r="L18" s="103"/>
    </row>
    <row r="19" spans="1:12" s="3" customFormat="1" ht="96">
      <c r="A19" s="150">
        <v>2050305</v>
      </c>
      <c r="B19" s="150" t="s">
        <v>246</v>
      </c>
      <c r="C19" s="103" t="s">
        <v>251</v>
      </c>
      <c r="D19" s="157">
        <v>354.5</v>
      </c>
      <c r="E19" s="103">
        <v>0</v>
      </c>
      <c r="F19" s="103">
        <v>0</v>
      </c>
      <c r="G19" s="103">
        <v>0</v>
      </c>
      <c r="H19" s="103">
        <v>354.5</v>
      </c>
      <c r="I19" s="103"/>
      <c r="J19" s="103">
        <v>0</v>
      </c>
      <c r="K19" s="279" t="s">
        <v>327</v>
      </c>
      <c r="L19" s="103"/>
    </row>
    <row r="20" spans="1:12" s="3" customFormat="1" ht="60">
      <c r="A20" s="150">
        <v>2050305</v>
      </c>
      <c r="B20" s="150" t="s">
        <v>246</v>
      </c>
      <c r="C20" s="103" t="s">
        <v>254</v>
      </c>
      <c r="D20" s="157">
        <v>924.27</v>
      </c>
      <c r="E20" s="103">
        <v>0</v>
      </c>
      <c r="F20" s="103">
        <v>0</v>
      </c>
      <c r="G20" s="103">
        <v>0</v>
      </c>
      <c r="H20" s="103">
        <v>609.14</v>
      </c>
      <c r="I20" s="103"/>
      <c r="J20" s="103">
        <v>315.13</v>
      </c>
      <c r="K20" s="279" t="s">
        <v>328</v>
      </c>
      <c r="L20" s="103"/>
    </row>
    <row r="21" spans="1:12" s="3" customFormat="1" ht="36">
      <c r="A21" s="150">
        <v>2050305</v>
      </c>
      <c r="B21" s="150" t="s">
        <v>246</v>
      </c>
      <c r="C21" s="103" t="s">
        <v>247</v>
      </c>
      <c r="D21" s="157">
        <v>721.49</v>
      </c>
      <c r="E21" s="103">
        <v>0</v>
      </c>
      <c r="F21" s="103">
        <v>0</v>
      </c>
      <c r="G21" s="103">
        <v>0</v>
      </c>
      <c r="H21" s="103">
        <v>721.49</v>
      </c>
      <c r="I21" s="103"/>
      <c r="J21" s="103">
        <v>0</v>
      </c>
      <c r="K21" s="279" t="s">
        <v>329</v>
      </c>
      <c r="L21" s="103"/>
    </row>
    <row r="22" spans="1:12" s="3" customFormat="1" ht="48">
      <c r="A22" s="150">
        <v>2050305</v>
      </c>
      <c r="B22" s="150" t="s">
        <v>246</v>
      </c>
      <c r="C22" s="103" t="s">
        <v>248</v>
      </c>
      <c r="D22" s="157">
        <v>262.89999999999998</v>
      </c>
      <c r="E22" s="103">
        <v>0</v>
      </c>
      <c r="F22" s="103">
        <v>0</v>
      </c>
      <c r="G22" s="103">
        <v>0</v>
      </c>
      <c r="H22" s="103">
        <v>262.89999999999998</v>
      </c>
      <c r="I22" s="103"/>
      <c r="J22" s="103"/>
      <c r="K22" s="279" t="s">
        <v>330</v>
      </c>
      <c r="L22" s="103"/>
    </row>
    <row r="23" spans="1:12" s="3" customFormat="1" ht="60">
      <c r="A23" s="150">
        <v>2050305</v>
      </c>
      <c r="B23" s="150" t="s">
        <v>246</v>
      </c>
      <c r="C23" s="103" t="s">
        <v>252</v>
      </c>
      <c r="D23" s="157">
        <v>189</v>
      </c>
      <c r="E23" s="103">
        <v>0</v>
      </c>
      <c r="F23" s="103">
        <v>148.9</v>
      </c>
      <c r="G23" s="103">
        <v>0</v>
      </c>
      <c r="H23" s="103">
        <v>40.1</v>
      </c>
      <c r="I23" s="103"/>
      <c r="J23" s="103">
        <v>0</v>
      </c>
      <c r="K23" s="279" t="s">
        <v>331</v>
      </c>
      <c r="L23" s="103"/>
    </row>
    <row r="24" spans="1:12" s="3" customFormat="1" ht="72">
      <c r="A24" s="150">
        <v>2050305</v>
      </c>
      <c r="B24" s="150" t="s">
        <v>246</v>
      </c>
      <c r="C24" s="103" t="s">
        <v>253</v>
      </c>
      <c r="D24" s="157">
        <v>749.09</v>
      </c>
      <c r="E24" s="103">
        <v>0</v>
      </c>
      <c r="F24" s="103">
        <v>0</v>
      </c>
      <c r="G24" s="103">
        <v>0</v>
      </c>
      <c r="H24" s="103">
        <v>280.25</v>
      </c>
      <c r="I24" s="103"/>
      <c r="J24" s="103">
        <v>468.84</v>
      </c>
      <c r="K24" s="279" t="s">
        <v>332</v>
      </c>
      <c r="L24" s="103"/>
    </row>
    <row r="25" spans="1:12" ht="36.75" customHeight="1">
      <c r="A25" s="223" t="s">
        <v>255</v>
      </c>
      <c r="B25" s="209"/>
      <c r="C25" s="209"/>
      <c r="D25" s="209"/>
      <c r="E25" s="209"/>
      <c r="F25" s="209"/>
      <c r="G25" s="209"/>
      <c r="H25" s="209"/>
      <c r="I25" s="209"/>
      <c r="J25" s="209"/>
      <c r="K25" s="209"/>
      <c r="L25" s="209"/>
    </row>
  </sheetData>
  <mergeCells count="10">
    <mergeCell ref="N7:R8"/>
    <mergeCell ref="A25:L25"/>
    <mergeCell ref="A4:A5"/>
    <mergeCell ref="B4:B5"/>
    <mergeCell ref="A2:L2"/>
    <mergeCell ref="C4:C5"/>
    <mergeCell ref="D4:J4"/>
    <mergeCell ref="K4:K5"/>
    <mergeCell ref="L4:L5"/>
    <mergeCell ref="K3:L3"/>
  </mergeCells>
  <phoneticPr fontId="2" type="noConversion"/>
  <conditionalFormatting sqref="K13:K24 K8:K11 E7:J7 E12:J24">
    <cfRule type="cellIs" dxfId="1" priority="1" stopIfTrue="1" operator="equal">
      <formula>0</formula>
    </cfRule>
  </conditionalFormatting>
  <printOptions horizontalCentered="1"/>
  <pageMargins left="0.35433070866141736" right="0.35433070866141736" top="0.98425196850393704" bottom="0.98425196850393704" header="0.51181102362204722" footer="0.51181102362204722"/>
  <pageSetup paperSize="9" firstPageNumber="20" fitToHeight="2" orientation="landscape" useFirstPageNumber="1" r:id="rId1"/>
  <headerFooter alignWithMargins="0">
    <oddFooter>&amp;C－ &amp;P －</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F237"/>
  <sheetViews>
    <sheetView showZeros="0" zoomScaleSheetLayoutView="100" workbookViewId="0">
      <selection activeCell="B7" sqref="B7"/>
    </sheetView>
  </sheetViews>
  <sheetFormatPr defaultColWidth="9" defaultRowHeight="15"/>
  <cols>
    <col min="1" max="1" width="25.625" style="46" customWidth="1"/>
    <col min="2" max="2" width="7.75" style="163" bestFit="1" customWidth="1"/>
    <col min="3" max="3" width="27.375" style="46" customWidth="1"/>
    <col min="4" max="4" width="9.375" style="163" customWidth="1"/>
    <col min="5" max="5" width="9.125" style="168" customWidth="1"/>
    <col min="6" max="6" width="9.125" style="46" customWidth="1"/>
    <col min="7" max="7" width="29.75" style="46" customWidth="1"/>
    <col min="8" max="16384" width="9" style="46"/>
  </cols>
  <sheetData>
    <row r="1" spans="1:6" s="11" customFormat="1" ht="21" customHeight="1">
      <c r="A1" s="9" t="s">
        <v>77</v>
      </c>
      <c r="B1" s="162"/>
      <c r="D1" s="162"/>
      <c r="E1" s="121"/>
    </row>
    <row r="2" spans="1:6" s="45" customFormat="1" ht="24.75" customHeight="1">
      <c r="A2" s="227" t="s">
        <v>154</v>
      </c>
      <c r="B2" s="227"/>
      <c r="C2" s="227"/>
      <c r="D2" s="227"/>
      <c r="E2" s="227"/>
      <c r="F2" s="227"/>
    </row>
    <row r="3" spans="1:6" ht="19.5" customHeight="1">
      <c r="A3" s="46" t="s">
        <v>257</v>
      </c>
      <c r="F3" s="47" t="s">
        <v>38</v>
      </c>
    </row>
    <row r="4" spans="1:6" ht="19.5" customHeight="1">
      <c r="A4" s="225" t="s">
        <v>8</v>
      </c>
      <c r="B4" s="226"/>
      <c r="C4" s="225" t="s">
        <v>9</v>
      </c>
      <c r="D4" s="225"/>
      <c r="E4" s="225"/>
      <c r="F4" s="226"/>
    </row>
    <row r="5" spans="1:6" ht="27">
      <c r="A5" s="48" t="s">
        <v>39</v>
      </c>
      <c r="B5" s="164" t="s">
        <v>259</v>
      </c>
      <c r="C5" s="48" t="s">
        <v>39</v>
      </c>
      <c r="D5" s="169" t="s">
        <v>232</v>
      </c>
      <c r="E5" s="170" t="s">
        <v>260</v>
      </c>
      <c r="F5" s="49" t="s">
        <v>71</v>
      </c>
    </row>
    <row r="6" spans="1:6" ht="20.100000000000001" customHeight="1">
      <c r="A6" s="87" t="s">
        <v>41</v>
      </c>
      <c r="B6" s="165">
        <f>B7+B8</f>
        <v>6945.28</v>
      </c>
      <c r="C6" s="88" t="s">
        <v>43</v>
      </c>
      <c r="D6" s="171">
        <f>E6+F6</f>
        <v>0</v>
      </c>
      <c r="E6" s="172"/>
      <c r="F6" s="89"/>
    </row>
    <row r="7" spans="1:6" ht="20.100000000000001" customHeight="1">
      <c r="A7" s="90" t="s">
        <v>10</v>
      </c>
      <c r="B7" s="166">
        <v>6791.38</v>
      </c>
      <c r="C7" s="91" t="s">
        <v>44</v>
      </c>
      <c r="D7" s="171">
        <f t="shared" ref="D7:D35" si="0">E7+F7</f>
        <v>0</v>
      </c>
      <c r="E7" s="173"/>
      <c r="F7" s="89"/>
    </row>
    <row r="8" spans="1:6" ht="20.100000000000001" customHeight="1">
      <c r="A8" s="90" t="s">
        <v>258</v>
      </c>
      <c r="B8" s="166">
        <v>153.9</v>
      </c>
      <c r="C8" s="91" t="s">
        <v>45</v>
      </c>
      <c r="D8" s="171">
        <f t="shared" si="0"/>
        <v>0</v>
      </c>
      <c r="E8" s="173"/>
      <c r="F8" s="89"/>
    </row>
    <row r="9" spans="1:6" ht="20.100000000000001" customHeight="1">
      <c r="A9" s="90" t="s">
        <v>42</v>
      </c>
      <c r="B9" s="166"/>
      <c r="C9" s="91" t="s">
        <v>46</v>
      </c>
      <c r="D9" s="171">
        <f t="shared" si="0"/>
        <v>0</v>
      </c>
      <c r="E9" s="173"/>
      <c r="F9" s="89"/>
    </row>
    <row r="10" spans="1:6" ht="20.100000000000001" customHeight="1">
      <c r="A10" s="90"/>
      <c r="B10" s="166"/>
      <c r="C10" s="91" t="s">
        <v>47</v>
      </c>
      <c r="D10" s="174">
        <f t="shared" si="0"/>
        <v>6945.28</v>
      </c>
      <c r="E10" s="173">
        <v>6945.28</v>
      </c>
      <c r="F10" s="89"/>
    </row>
    <row r="11" spans="1:6" ht="20.100000000000001" customHeight="1">
      <c r="A11" s="90"/>
      <c r="B11" s="166"/>
      <c r="C11" s="91" t="s">
        <v>48</v>
      </c>
      <c r="D11" s="171">
        <f t="shared" si="0"/>
        <v>0</v>
      </c>
      <c r="E11" s="173"/>
      <c r="F11" s="89"/>
    </row>
    <row r="12" spans="1:6" ht="20.100000000000001" customHeight="1">
      <c r="A12" s="92"/>
      <c r="B12" s="166"/>
      <c r="C12" s="91" t="s">
        <v>49</v>
      </c>
      <c r="D12" s="171">
        <f t="shared" si="0"/>
        <v>0</v>
      </c>
      <c r="E12" s="173"/>
      <c r="F12" s="89"/>
    </row>
    <row r="13" spans="1:6" ht="20.100000000000001" customHeight="1">
      <c r="A13" s="92"/>
      <c r="B13" s="166"/>
      <c r="C13" s="91" t="s">
        <v>50</v>
      </c>
      <c r="D13" s="171">
        <f t="shared" si="0"/>
        <v>0</v>
      </c>
      <c r="E13" s="173"/>
      <c r="F13" s="89"/>
    </row>
    <row r="14" spans="1:6" ht="20.100000000000001" customHeight="1">
      <c r="A14" s="92"/>
      <c r="B14" s="166"/>
      <c r="C14" s="91" t="s">
        <v>51</v>
      </c>
      <c r="D14" s="171">
        <f t="shared" si="0"/>
        <v>0</v>
      </c>
      <c r="E14" s="173"/>
      <c r="F14" s="89"/>
    </row>
    <row r="15" spans="1:6" ht="20.100000000000001" customHeight="1">
      <c r="A15" s="90"/>
      <c r="B15" s="166"/>
      <c r="C15" s="93" t="s">
        <v>52</v>
      </c>
      <c r="D15" s="171">
        <f t="shared" si="0"/>
        <v>0</v>
      </c>
      <c r="E15" s="175"/>
      <c r="F15" s="89"/>
    </row>
    <row r="16" spans="1:6" ht="20.100000000000001" customHeight="1">
      <c r="A16" s="92"/>
      <c r="B16" s="166"/>
      <c r="C16" s="93" t="s">
        <v>53</v>
      </c>
      <c r="D16" s="171">
        <f t="shared" si="0"/>
        <v>0</v>
      </c>
      <c r="E16" s="175"/>
      <c r="F16" s="89"/>
    </row>
    <row r="17" spans="1:6" ht="20.100000000000001" customHeight="1">
      <c r="A17" s="94"/>
      <c r="B17" s="166"/>
      <c r="C17" s="93" t="s">
        <v>54</v>
      </c>
      <c r="D17" s="171">
        <f t="shared" si="0"/>
        <v>0</v>
      </c>
      <c r="E17" s="175"/>
      <c r="F17" s="89"/>
    </row>
    <row r="18" spans="1:6" ht="20.100000000000001" customHeight="1">
      <c r="A18" s="94"/>
      <c r="B18" s="166"/>
      <c r="C18" s="93" t="s">
        <v>55</v>
      </c>
      <c r="D18" s="171">
        <f t="shared" si="0"/>
        <v>0</v>
      </c>
      <c r="E18" s="175"/>
      <c r="F18" s="89"/>
    </row>
    <row r="19" spans="1:6" ht="20.100000000000001" customHeight="1">
      <c r="A19" s="94"/>
      <c r="B19" s="166"/>
      <c r="C19" s="95" t="s">
        <v>56</v>
      </c>
      <c r="D19" s="171">
        <f t="shared" si="0"/>
        <v>0</v>
      </c>
      <c r="E19" s="176"/>
      <c r="F19" s="89"/>
    </row>
    <row r="20" spans="1:6" ht="20.100000000000001" customHeight="1">
      <c r="A20" s="94"/>
      <c r="B20" s="166"/>
      <c r="C20" s="95" t="s">
        <v>57</v>
      </c>
      <c r="D20" s="171">
        <f t="shared" si="0"/>
        <v>0</v>
      </c>
      <c r="E20" s="176"/>
      <c r="F20" s="89"/>
    </row>
    <row r="21" spans="1:6" ht="20.100000000000001" customHeight="1">
      <c r="A21" s="94"/>
      <c r="B21" s="166"/>
      <c r="C21" s="95" t="s">
        <v>58</v>
      </c>
      <c r="D21" s="171">
        <f t="shared" si="0"/>
        <v>0</v>
      </c>
      <c r="E21" s="176"/>
      <c r="F21" s="89"/>
    </row>
    <row r="22" spans="1:6" ht="20.100000000000001" customHeight="1">
      <c r="A22" s="94"/>
      <c r="B22" s="166"/>
      <c r="C22" s="95" t="s">
        <v>59</v>
      </c>
      <c r="D22" s="171">
        <f t="shared" si="0"/>
        <v>0</v>
      </c>
      <c r="E22" s="176"/>
      <c r="F22" s="89"/>
    </row>
    <row r="23" spans="1:6" ht="20.100000000000001" customHeight="1">
      <c r="A23" s="94"/>
      <c r="B23" s="166"/>
      <c r="C23" s="95" t="s">
        <v>60</v>
      </c>
      <c r="D23" s="171">
        <f t="shared" si="0"/>
        <v>0</v>
      </c>
      <c r="E23" s="176"/>
      <c r="F23" s="89"/>
    </row>
    <row r="24" spans="1:6" ht="20.100000000000001" customHeight="1">
      <c r="A24" s="94"/>
      <c r="B24" s="166"/>
      <c r="C24" s="95" t="s">
        <v>61</v>
      </c>
      <c r="D24" s="171">
        <f t="shared" si="0"/>
        <v>0</v>
      </c>
      <c r="E24" s="176"/>
      <c r="F24" s="89"/>
    </row>
    <row r="25" spans="1:6" ht="20.100000000000001" customHeight="1">
      <c r="A25" s="94"/>
      <c r="B25" s="166"/>
      <c r="C25" s="93" t="s">
        <v>62</v>
      </c>
      <c r="D25" s="171">
        <f t="shared" si="0"/>
        <v>0</v>
      </c>
      <c r="E25" s="175"/>
      <c r="F25" s="89"/>
    </row>
    <row r="26" spans="1:6" ht="20.100000000000001" customHeight="1">
      <c r="A26" s="94"/>
      <c r="B26" s="166"/>
      <c r="C26" s="93" t="s">
        <v>63</v>
      </c>
      <c r="D26" s="171">
        <f t="shared" si="0"/>
        <v>0</v>
      </c>
      <c r="E26" s="175"/>
      <c r="F26" s="89"/>
    </row>
    <row r="27" spans="1:6" ht="20.100000000000001" customHeight="1">
      <c r="A27" s="94"/>
      <c r="B27" s="166"/>
      <c r="C27" s="93" t="s">
        <v>64</v>
      </c>
      <c r="D27" s="171">
        <f t="shared" si="0"/>
        <v>0</v>
      </c>
      <c r="E27" s="175"/>
      <c r="F27" s="89"/>
    </row>
    <row r="28" spans="1:6" ht="20.100000000000001" customHeight="1">
      <c r="A28" s="94"/>
      <c r="B28" s="166"/>
      <c r="C28" s="93" t="s">
        <v>65</v>
      </c>
      <c r="D28" s="171">
        <f t="shared" si="0"/>
        <v>0</v>
      </c>
      <c r="E28" s="175"/>
      <c r="F28" s="89"/>
    </row>
    <row r="29" spans="1:6" ht="20.100000000000001" customHeight="1">
      <c r="A29" s="94"/>
      <c r="B29" s="166"/>
      <c r="C29" s="96" t="s">
        <v>66</v>
      </c>
      <c r="D29" s="171">
        <f t="shared" si="0"/>
        <v>0</v>
      </c>
      <c r="E29" s="177"/>
      <c r="F29" s="89"/>
    </row>
    <row r="30" spans="1:6" ht="20.100000000000001" customHeight="1">
      <c r="A30" s="94"/>
      <c r="B30" s="166"/>
      <c r="C30" s="88" t="s">
        <v>67</v>
      </c>
      <c r="D30" s="171">
        <f t="shared" si="0"/>
        <v>0</v>
      </c>
      <c r="E30" s="172"/>
      <c r="F30" s="89"/>
    </row>
    <row r="31" spans="1:6" ht="20.100000000000001" customHeight="1">
      <c r="A31" s="94"/>
      <c r="B31" s="166"/>
      <c r="C31" s="2" t="s">
        <v>68</v>
      </c>
      <c r="D31" s="171">
        <f t="shared" si="0"/>
        <v>0</v>
      </c>
      <c r="E31" s="103"/>
      <c r="F31" s="89"/>
    </row>
    <row r="32" spans="1:6" ht="20.100000000000001" customHeight="1">
      <c r="A32" s="94"/>
      <c r="B32" s="166"/>
      <c r="C32" s="88" t="s">
        <v>69</v>
      </c>
      <c r="D32" s="171">
        <f t="shared" si="0"/>
        <v>0</v>
      </c>
      <c r="E32" s="172"/>
      <c r="F32" s="89"/>
    </row>
    <row r="33" spans="1:6" ht="20.100000000000001" customHeight="1">
      <c r="A33" s="94"/>
      <c r="B33" s="166"/>
      <c r="C33" s="88" t="s">
        <v>70</v>
      </c>
      <c r="D33" s="171">
        <f t="shared" si="0"/>
        <v>0</v>
      </c>
      <c r="E33" s="172"/>
      <c r="F33" s="89"/>
    </row>
    <row r="34" spans="1:6" ht="20.100000000000001" customHeight="1">
      <c r="A34" s="94"/>
      <c r="B34" s="166"/>
      <c r="C34" s="97"/>
      <c r="D34" s="178"/>
      <c r="E34" s="179"/>
      <c r="F34" s="89"/>
    </row>
    <row r="35" spans="1:6" ht="20.100000000000001" customHeight="1">
      <c r="A35" s="98" t="s">
        <v>11</v>
      </c>
      <c r="B35" s="167">
        <f>B6+B9</f>
        <v>6945.28</v>
      </c>
      <c r="C35" s="98" t="s">
        <v>12</v>
      </c>
      <c r="D35" s="181">
        <f t="shared" si="0"/>
        <v>6945.28</v>
      </c>
      <c r="E35" s="180">
        <f>SUM(E6:E34)</f>
        <v>6945.28</v>
      </c>
      <c r="F35" s="99">
        <f>SUM(F6:F34)</f>
        <v>0</v>
      </c>
    </row>
    <row r="36" spans="1:6" ht="21.75" customHeight="1">
      <c r="A36" s="228" t="s">
        <v>214</v>
      </c>
      <c r="B36" s="229"/>
      <c r="C36" s="229"/>
      <c r="D36" s="229"/>
      <c r="E36" s="229"/>
      <c r="F36" s="229"/>
    </row>
    <row r="37" spans="1:6" ht="21" customHeight="1"/>
    <row r="38" spans="1:6" ht="21" customHeight="1"/>
    <row r="39" spans="1:6" ht="21" customHeight="1"/>
    <row r="40" spans="1:6" ht="21" customHeight="1"/>
    <row r="41" spans="1:6" ht="21" customHeight="1"/>
    <row r="42" spans="1:6" ht="21" customHeight="1"/>
    <row r="43" spans="1:6" ht="21" customHeight="1"/>
    <row r="44" spans="1:6" ht="21" customHeight="1"/>
    <row r="45" spans="1:6" ht="21" customHeight="1"/>
    <row r="46" spans="1:6" ht="21" customHeight="1"/>
    <row r="47" spans="1:6" ht="21" customHeight="1"/>
    <row r="48" spans="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19.899999999999999" customHeight="1"/>
    <row r="235" ht="19.899999999999999" customHeight="1"/>
    <row r="236" ht="19.899999999999999" customHeight="1"/>
    <row r="237" ht="19.899999999999999" customHeight="1"/>
  </sheetData>
  <mergeCells count="4">
    <mergeCell ref="A4:B4"/>
    <mergeCell ref="C4:F4"/>
    <mergeCell ref="A2:F2"/>
    <mergeCell ref="A36:F36"/>
  </mergeCells>
  <phoneticPr fontId="2" type="noConversion"/>
  <conditionalFormatting sqref="A6:A16">
    <cfRule type="cellIs" dxfId="0" priority="1" stopIfTrue="1" operator="equal">
      <formula>0</formula>
    </cfRule>
  </conditionalFormatting>
  <printOptions horizontalCentered="1"/>
  <pageMargins left="0.35433070866141736" right="0.35433070866141736" top="0.78740157480314965" bottom="0.39370078740157483" header="0.51181102362204722" footer="0.51181102362204722"/>
  <pageSetup paperSize="9" firstPageNumber="21" orientation="portrait" useFirstPageNumber="1" r:id="rId1"/>
  <headerFooter alignWithMargins="0">
    <oddFooter>&amp;C－ &amp;P －</oddFooter>
  </headerFooter>
</worksheet>
</file>

<file path=xl/worksheets/sheet8.xml><?xml version="1.0" encoding="utf-8"?>
<worksheet xmlns="http://schemas.openxmlformats.org/spreadsheetml/2006/main" xmlns:r="http://schemas.openxmlformats.org/officeDocument/2006/relationships">
  <dimension ref="A1:E15"/>
  <sheetViews>
    <sheetView showZeros="0" workbookViewId="0">
      <selection activeCell="E13" sqref="E13"/>
    </sheetView>
  </sheetViews>
  <sheetFormatPr defaultColWidth="6.875" defaultRowHeight="23.25" customHeight="1"/>
  <cols>
    <col min="1" max="1" width="15.625" style="41" customWidth="1"/>
    <col min="2" max="2" width="21" style="41" customWidth="1"/>
    <col min="3" max="3" width="18.5" style="41" customWidth="1"/>
    <col min="4" max="4" width="28.875" style="41" customWidth="1"/>
    <col min="5" max="5" width="30.125" style="41" customWidth="1"/>
    <col min="6" max="254" width="6.875" style="41" customWidth="1"/>
    <col min="255" max="16384" width="6.875" style="41"/>
  </cols>
  <sheetData>
    <row r="1" spans="1:5" s="11" customFormat="1" ht="23.25" customHeight="1">
      <c r="A1" s="9" t="s">
        <v>217</v>
      </c>
    </row>
    <row r="2" spans="1:5" ht="30" customHeight="1">
      <c r="A2" s="230" t="s">
        <v>163</v>
      </c>
      <c r="B2" s="230"/>
      <c r="C2" s="230"/>
      <c r="D2" s="230"/>
      <c r="E2" s="230"/>
    </row>
    <row r="3" spans="1:5" ht="23.25" customHeight="1">
      <c r="A3" s="46" t="s">
        <v>257</v>
      </c>
      <c r="E3" s="51" t="s">
        <v>0</v>
      </c>
    </row>
    <row r="4" spans="1:5" s="52" customFormat="1" ht="27">
      <c r="A4" s="35" t="s">
        <v>73</v>
      </c>
      <c r="B4" s="35" t="s">
        <v>88</v>
      </c>
      <c r="C4" s="42" t="s">
        <v>1</v>
      </c>
      <c r="D4" s="35" t="s">
        <v>2</v>
      </c>
      <c r="E4" s="42" t="s">
        <v>3</v>
      </c>
    </row>
    <row r="5" spans="1:5" s="52" customFormat="1" ht="23.25" customHeight="1">
      <c r="A5" s="37"/>
      <c r="B5" s="53" t="s">
        <v>14</v>
      </c>
      <c r="C5" s="6">
        <f>D5+E5</f>
        <v>6945.28</v>
      </c>
      <c r="D5" s="183">
        <f>SUM(D6:D8)</f>
        <v>6792.38</v>
      </c>
      <c r="E5" s="183">
        <f>SUM(E6:E8)</f>
        <v>152.9</v>
      </c>
    </row>
    <row r="6" spans="1:5" ht="23.25" customHeight="1">
      <c r="A6" s="182">
        <v>2050201</v>
      </c>
      <c r="B6" s="50" t="s">
        <v>238</v>
      </c>
      <c r="C6" s="6">
        <v>503.97</v>
      </c>
      <c r="D6" s="143">
        <v>503.97</v>
      </c>
      <c r="E6" s="143">
        <v>0</v>
      </c>
    </row>
    <row r="7" spans="1:5" ht="23.25" customHeight="1">
      <c r="A7" s="182">
        <v>2050202</v>
      </c>
      <c r="B7" s="50" t="s">
        <v>239</v>
      </c>
      <c r="C7" s="6">
        <v>1308.6300000000001</v>
      </c>
      <c r="D7" s="143">
        <v>1304.6300000000001</v>
      </c>
      <c r="E7" s="143">
        <v>4</v>
      </c>
    </row>
    <row r="8" spans="1:5" ht="23.25" customHeight="1">
      <c r="A8" s="143">
        <v>2050305</v>
      </c>
      <c r="B8" s="38" t="s">
        <v>240</v>
      </c>
      <c r="C8" s="6">
        <v>5132.68</v>
      </c>
      <c r="D8" s="143">
        <v>4983.78</v>
      </c>
      <c r="E8" s="143">
        <v>148.9</v>
      </c>
    </row>
    <row r="9" spans="1:5" ht="23.25" customHeight="1">
      <c r="A9" s="39"/>
      <c r="B9" s="39"/>
      <c r="C9" s="6">
        <f t="shared" ref="C9:C13" si="0">D9+E9</f>
        <v>0</v>
      </c>
      <c r="D9" s="39"/>
      <c r="E9" s="39"/>
    </row>
    <row r="10" spans="1:5" ht="23.25" customHeight="1">
      <c r="A10" s="39"/>
      <c r="B10" s="39"/>
      <c r="C10" s="6">
        <f t="shared" si="0"/>
        <v>0</v>
      </c>
      <c r="D10" s="39"/>
      <c r="E10" s="39"/>
    </row>
    <row r="11" spans="1:5" ht="23.25" customHeight="1">
      <c r="A11" s="39"/>
      <c r="B11" s="39"/>
      <c r="C11" s="6">
        <f t="shared" si="0"/>
        <v>0</v>
      </c>
      <c r="D11" s="39"/>
      <c r="E11" s="39"/>
    </row>
    <row r="12" spans="1:5" ht="23.25" customHeight="1">
      <c r="A12" s="39"/>
      <c r="B12" s="39"/>
      <c r="C12" s="6">
        <f t="shared" si="0"/>
        <v>0</v>
      </c>
      <c r="D12" s="39"/>
      <c r="E12" s="39"/>
    </row>
    <row r="13" spans="1:5" ht="23.25" customHeight="1">
      <c r="A13" s="39"/>
      <c r="B13" s="39"/>
      <c r="C13" s="6">
        <f t="shared" si="0"/>
        <v>0</v>
      </c>
      <c r="D13" s="39"/>
      <c r="E13" s="39"/>
    </row>
    <row r="14" spans="1:5" ht="29.25" customHeight="1">
      <c r="A14" s="231" t="s">
        <v>261</v>
      </c>
      <c r="B14" s="231"/>
      <c r="C14" s="231"/>
      <c r="D14" s="231"/>
      <c r="E14" s="231"/>
    </row>
    <row r="15" spans="1:5" ht="20.100000000000001" customHeight="1">
      <c r="A15" s="232"/>
      <c r="B15" s="233"/>
      <c r="C15" s="233"/>
      <c r="D15" s="233"/>
      <c r="E15" s="233"/>
    </row>
  </sheetData>
  <mergeCells count="3">
    <mergeCell ref="A2:E2"/>
    <mergeCell ref="A14:E14"/>
    <mergeCell ref="A15:E15"/>
  </mergeCells>
  <phoneticPr fontId="2" type="noConversion"/>
  <printOptions horizontalCentered="1"/>
  <pageMargins left="0.35433070866141736" right="0.35433070866141736" top="0.98425196850393704" bottom="0.98425196850393704" header="0.51181102362204722" footer="0.51181102362204722"/>
  <pageSetup paperSize="9" firstPageNumber="22" orientation="landscape" useFirstPageNumber="1" r:id="rId1"/>
  <headerFooter alignWithMargins="0">
    <oddFooter>&amp;C－ &amp;P －</oddFooter>
  </headerFooter>
</worksheet>
</file>

<file path=xl/worksheets/sheet9.xml><?xml version="1.0" encoding="utf-8"?>
<worksheet xmlns="http://schemas.openxmlformats.org/spreadsheetml/2006/main" xmlns:r="http://schemas.openxmlformats.org/officeDocument/2006/relationships">
  <dimension ref="A1:E15"/>
  <sheetViews>
    <sheetView showZeros="0" workbookViewId="0">
      <selection activeCell="E20" sqref="E20"/>
    </sheetView>
  </sheetViews>
  <sheetFormatPr defaultColWidth="6.875" defaultRowHeight="23.25" customHeight="1"/>
  <cols>
    <col min="1" max="1" width="15.625" style="41" customWidth="1"/>
    <col min="2" max="2" width="21" style="41" customWidth="1"/>
    <col min="3" max="3" width="18.5" style="41" customWidth="1"/>
    <col min="4" max="4" width="28.875" style="41" customWidth="1"/>
    <col min="5" max="5" width="30.125" style="41" customWidth="1"/>
    <col min="6" max="254" width="6.875" style="41" customWidth="1"/>
    <col min="255" max="16384" width="6.875" style="41"/>
  </cols>
  <sheetData>
    <row r="1" spans="1:5" s="11" customFormat="1" ht="23.25" customHeight="1">
      <c r="A1" s="9" t="s">
        <v>218</v>
      </c>
    </row>
    <row r="2" spans="1:5" ht="30" customHeight="1">
      <c r="A2" s="230" t="s">
        <v>155</v>
      </c>
      <c r="B2" s="230"/>
      <c r="C2" s="230"/>
      <c r="D2" s="230"/>
      <c r="E2" s="230"/>
    </row>
    <row r="3" spans="1:5" ht="23.25" customHeight="1">
      <c r="A3" s="46" t="s">
        <v>257</v>
      </c>
      <c r="E3" s="55" t="s">
        <v>0</v>
      </c>
    </row>
    <row r="4" spans="1:5" s="52" customFormat="1" ht="27">
      <c r="A4" s="35" t="s">
        <v>73</v>
      </c>
      <c r="B4" s="35" t="s">
        <v>88</v>
      </c>
      <c r="C4" s="42" t="s">
        <v>1</v>
      </c>
      <c r="D4" s="35" t="s">
        <v>2</v>
      </c>
      <c r="E4" s="42" t="s">
        <v>3</v>
      </c>
    </row>
    <row r="5" spans="1:5" s="52" customFormat="1" ht="23.25" customHeight="1">
      <c r="A5" s="37"/>
      <c r="B5" s="53" t="s">
        <v>14</v>
      </c>
      <c r="C5" s="6">
        <f>D5+E5</f>
        <v>6945.28</v>
      </c>
      <c r="D5" s="183">
        <f>SUM(D6:D8)</f>
        <v>6792.38</v>
      </c>
      <c r="E5" s="183">
        <f>SUM(E6:E8)</f>
        <v>152.9</v>
      </c>
    </row>
    <row r="6" spans="1:5" ht="23.25" customHeight="1">
      <c r="A6" s="182">
        <v>2050201</v>
      </c>
      <c r="B6" s="50" t="s">
        <v>238</v>
      </c>
      <c r="C6" s="6">
        <v>503.97</v>
      </c>
      <c r="D6" s="161">
        <v>503.97</v>
      </c>
      <c r="E6" s="161">
        <v>0</v>
      </c>
    </row>
    <row r="7" spans="1:5" ht="23.25" customHeight="1">
      <c r="A7" s="182">
        <v>2050202</v>
      </c>
      <c r="B7" s="50" t="s">
        <v>239</v>
      </c>
      <c r="C7" s="6">
        <v>1308.6300000000001</v>
      </c>
      <c r="D7" s="161">
        <v>1304.6300000000001</v>
      </c>
      <c r="E7" s="161">
        <v>4</v>
      </c>
    </row>
    <row r="8" spans="1:5" ht="23.25" customHeight="1">
      <c r="A8" s="161">
        <v>2050305</v>
      </c>
      <c r="B8" s="38" t="s">
        <v>240</v>
      </c>
      <c r="C8" s="6">
        <v>5132.68</v>
      </c>
      <c r="D8" s="161">
        <v>4983.78</v>
      </c>
      <c r="E8" s="161">
        <v>148.9</v>
      </c>
    </row>
    <row r="9" spans="1:5" ht="23.25" customHeight="1">
      <c r="A9" s="39"/>
      <c r="B9" s="39"/>
      <c r="C9" s="6">
        <f t="shared" ref="C9:C13" si="0">D9+E9</f>
        <v>0</v>
      </c>
      <c r="D9" s="39"/>
      <c r="E9" s="39"/>
    </row>
    <row r="10" spans="1:5" ht="23.25" customHeight="1">
      <c r="A10" s="39"/>
      <c r="B10" s="39"/>
      <c r="C10" s="6">
        <f t="shared" si="0"/>
        <v>0</v>
      </c>
      <c r="D10" s="39"/>
      <c r="E10" s="39"/>
    </row>
    <row r="11" spans="1:5" ht="23.25" customHeight="1">
      <c r="A11" s="39"/>
      <c r="B11" s="39"/>
      <c r="C11" s="6">
        <f t="shared" si="0"/>
        <v>0</v>
      </c>
      <c r="D11" s="39"/>
      <c r="E11" s="39"/>
    </row>
    <row r="12" spans="1:5" ht="23.25" customHeight="1">
      <c r="A12" s="39"/>
      <c r="B12" s="39"/>
      <c r="C12" s="6">
        <f t="shared" si="0"/>
        <v>0</v>
      </c>
      <c r="D12" s="39"/>
      <c r="E12" s="39"/>
    </row>
    <row r="13" spans="1:5" ht="23.25" customHeight="1">
      <c r="A13" s="39"/>
      <c r="B13" s="39"/>
      <c r="C13" s="6">
        <f t="shared" si="0"/>
        <v>0</v>
      </c>
      <c r="D13" s="39"/>
      <c r="E13" s="39"/>
    </row>
    <row r="14" spans="1:5" ht="29.25" customHeight="1">
      <c r="A14" s="231" t="s">
        <v>262</v>
      </c>
      <c r="B14" s="231"/>
      <c r="C14" s="231"/>
      <c r="D14" s="231"/>
      <c r="E14" s="231"/>
    </row>
    <row r="15" spans="1:5" ht="20.100000000000001" customHeight="1">
      <c r="A15" s="233"/>
      <c r="B15" s="233"/>
      <c r="C15" s="233"/>
      <c r="D15" s="233"/>
      <c r="E15" s="233"/>
    </row>
  </sheetData>
  <mergeCells count="3">
    <mergeCell ref="A2:E2"/>
    <mergeCell ref="A14:E14"/>
    <mergeCell ref="A15:E15"/>
  </mergeCells>
  <phoneticPr fontId="2" type="noConversion"/>
  <printOptions horizontalCentered="1"/>
  <pageMargins left="0.35433070866141736" right="0.35433070866141736" top="0.98425196850393704" bottom="0.98425196850393704" header="0.51181102362204722" footer="0.51181102362204722"/>
  <pageSetup paperSize="9" firstPageNumber="23" orientation="landscape" useFirstPageNumber="1" r:id="rId1"/>
  <headerFooter alignWithMargins="0">
    <oddFooter>&amp;C－ &amp;P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14</vt:i4>
      </vt:variant>
      <vt:variant>
        <vt:lpstr>命名范围</vt:lpstr>
      </vt:variant>
      <vt:variant>
        <vt:i4>1</vt:i4>
      </vt:variant>
    </vt:vector>
  </HeadingPairs>
  <TitlesOfParts>
    <vt:vector size="15" baseType="lpstr">
      <vt:lpstr>收支总表（批复表）</vt:lpstr>
      <vt:lpstr>收支总表（分科目）</vt:lpstr>
      <vt:lpstr>收入总表</vt:lpstr>
      <vt:lpstr>支出总表</vt:lpstr>
      <vt:lpstr>专项业务经费（批复表）</vt:lpstr>
      <vt:lpstr>项目表（批复表）</vt:lpstr>
      <vt:lpstr>财政拨款收支总表</vt:lpstr>
      <vt:lpstr>财政拨款支出表</vt:lpstr>
      <vt:lpstr>公共预算支出表</vt:lpstr>
      <vt:lpstr>公共预算基本支出表</vt:lpstr>
      <vt:lpstr>三公支出表</vt:lpstr>
      <vt:lpstr>基金支出表</vt:lpstr>
      <vt:lpstr>整体绩效表</vt:lpstr>
      <vt:lpstr>专项绩效表</vt:lpstr>
      <vt:lpstr>'项目表（批复表）'!Print_Titles</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王建辉</dc:creator>
  <cp:lastModifiedBy>User</cp:lastModifiedBy>
  <cp:lastPrinted>2018-02-07T06:42:10Z</cp:lastPrinted>
  <dcterms:created xsi:type="dcterms:W3CDTF">2015-04-15T03:34:12Z</dcterms:created>
  <dcterms:modified xsi:type="dcterms:W3CDTF">2018-02-24T01:19:39Z</dcterms:modified>
</cp:coreProperties>
</file>